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roux/IdeaProjects/sparkMllib/src/"/>
    </mc:Choice>
  </mc:AlternateContent>
  <bookViews>
    <workbookView xWindow="4020" yWindow="460" windowWidth="23460" windowHeight="17540" tabRatio="500"/>
  </bookViews>
  <sheets>
    <sheet name="Feuil1" sheetId="1" r:id="rId1"/>
    <sheet name="compilation" sheetId="2" r:id="rId2"/>
    <sheet name="Feuil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C141" i="1" l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G141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G142" i="1"/>
  <c r="DC2" i="1"/>
  <c r="DR2" i="1"/>
  <c r="DS2" i="1"/>
  <c r="DD2" i="1"/>
  <c r="DT2" i="1"/>
  <c r="DE2" i="1"/>
  <c r="DU2" i="1"/>
  <c r="DF2" i="1"/>
  <c r="DV2" i="1"/>
  <c r="DG2" i="1"/>
  <c r="DW2" i="1"/>
  <c r="DH2" i="1"/>
  <c r="DX2" i="1"/>
  <c r="DI2" i="1"/>
  <c r="DY2" i="1"/>
  <c r="DJ2" i="1"/>
  <c r="DZ2" i="1"/>
  <c r="DK2" i="1"/>
  <c r="EA2" i="1"/>
  <c r="DL2" i="1"/>
  <c r="EB2" i="1"/>
  <c r="DM2" i="1"/>
  <c r="EC2" i="1"/>
  <c r="DN2" i="1"/>
  <c r="ED2" i="1"/>
  <c r="DO2" i="1"/>
  <c r="EE2" i="1"/>
  <c r="EG2" i="1"/>
  <c r="DC71" i="1"/>
  <c r="DR71" i="1"/>
  <c r="DS71" i="1"/>
  <c r="DD71" i="1"/>
  <c r="DT71" i="1"/>
  <c r="DE71" i="1"/>
  <c r="DU71" i="1"/>
  <c r="DF71" i="1"/>
  <c r="DV71" i="1"/>
  <c r="DG71" i="1"/>
  <c r="DW71" i="1"/>
  <c r="DH71" i="1"/>
  <c r="DX71" i="1"/>
  <c r="DI71" i="1"/>
  <c r="DY71" i="1"/>
  <c r="DJ71" i="1"/>
  <c r="DZ71" i="1"/>
  <c r="DK71" i="1"/>
  <c r="EA71" i="1"/>
  <c r="DL71" i="1"/>
  <c r="EB71" i="1"/>
  <c r="DM71" i="1"/>
  <c r="EC71" i="1"/>
  <c r="DN71" i="1"/>
  <c r="ED71" i="1"/>
  <c r="DO71" i="1"/>
  <c r="EE71" i="1"/>
  <c r="EG71" i="1"/>
  <c r="DC70" i="1"/>
  <c r="DR70" i="1"/>
  <c r="DS70" i="1"/>
  <c r="DD70" i="1"/>
  <c r="DT70" i="1"/>
  <c r="DE70" i="1"/>
  <c r="DU70" i="1"/>
  <c r="DF70" i="1"/>
  <c r="DV70" i="1"/>
  <c r="DG70" i="1"/>
  <c r="DW70" i="1"/>
  <c r="DH70" i="1"/>
  <c r="DX70" i="1"/>
  <c r="DI70" i="1"/>
  <c r="DY70" i="1"/>
  <c r="DJ70" i="1"/>
  <c r="DZ70" i="1"/>
  <c r="DK70" i="1"/>
  <c r="EA70" i="1"/>
  <c r="DL70" i="1"/>
  <c r="EB70" i="1"/>
  <c r="DM70" i="1"/>
  <c r="EC70" i="1"/>
  <c r="DN70" i="1"/>
  <c r="ED70" i="1"/>
  <c r="DO70" i="1"/>
  <c r="EE70" i="1"/>
  <c r="EG70" i="1"/>
  <c r="DC38" i="1"/>
  <c r="DR38" i="1"/>
  <c r="DS38" i="1"/>
  <c r="DD38" i="1"/>
  <c r="DT38" i="1"/>
  <c r="DE38" i="1"/>
  <c r="DU38" i="1"/>
  <c r="DF38" i="1"/>
  <c r="DV38" i="1"/>
  <c r="DG38" i="1"/>
  <c r="DW38" i="1"/>
  <c r="DH38" i="1"/>
  <c r="DX38" i="1"/>
  <c r="DI38" i="1"/>
  <c r="DY38" i="1"/>
  <c r="DJ38" i="1"/>
  <c r="DZ38" i="1"/>
  <c r="DK38" i="1"/>
  <c r="EA38" i="1"/>
  <c r="DL38" i="1"/>
  <c r="EB38" i="1"/>
  <c r="DM38" i="1"/>
  <c r="EC38" i="1"/>
  <c r="DN38" i="1"/>
  <c r="ED38" i="1"/>
  <c r="DO38" i="1"/>
  <c r="EE38" i="1"/>
  <c r="EG38" i="1"/>
  <c r="DC25" i="1"/>
  <c r="DR25" i="1"/>
  <c r="DS25" i="1"/>
  <c r="DD25" i="1"/>
  <c r="DT25" i="1"/>
  <c r="DE25" i="1"/>
  <c r="DU25" i="1"/>
  <c r="DF25" i="1"/>
  <c r="DV25" i="1"/>
  <c r="DG25" i="1"/>
  <c r="DW25" i="1"/>
  <c r="DH25" i="1"/>
  <c r="DX25" i="1"/>
  <c r="DI25" i="1"/>
  <c r="DY25" i="1"/>
  <c r="DJ25" i="1"/>
  <c r="DZ25" i="1"/>
  <c r="DK25" i="1"/>
  <c r="EA25" i="1"/>
  <c r="DL25" i="1"/>
  <c r="EB25" i="1"/>
  <c r="DM25" i="1"/>
  <c r="EC25" i="1"/>
  <c r="DN25" i="1"/>
  <c r="ED25" i="1"/>
  <c r="DO25" i="1"/>
  <c r="EE25" i="1"/>
  <c r="EG25" i="1"/>
  <c r="DC3" i="1"/>
  <c r="DR3" i="1"/>
  <c r="DS3" i="1"/>
  <c r="DD3" i="1"/>
  <c r="DT3" i="1"/>
  <c r="DE3" i="1"/>
  <c r="DU3" i="1"/>
  <c r="DF3" i="1"/>
  <c r="DV3" i="1"/>
  <c r="DG3" i="1"/>
  <c r="DW3" i="1"/>
  <c r="DH3" i="1"/>
  <c r="DX3" i="1"/>
  <c r="DI3" i="1"/>
  <c r="DY3" i="1"/>
  <c r="DJ3" i="1"/>
  <c r="DZ3" i="1"/>
  <c r="DK3" i="1"/>
  <c r="EA3" i="1"/>
  <c r="DL3" i="1"/>
  <c r="EB3" i="1"/>
  <c r="DM3" i="1"/>
  <c r="EC3" i="1"/>
  <c r="DN3" i="1"/>
  <c r="ED3" i="1"/>
  <c r="DO3" i="1"/>
  <c r="EE3" i="1"/>
  <c r="EG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6" i="1"/>
  <c r="DD27" i="1"/>
  <c r="DD28" i="1"/>
  <c r="DD29" i="1"/>
  <c r="DD30" i="1"/>
  <c r="DD31" i="1"/>
  <c r="DD32" i="1"/>
  <c r="DD33" i="1"/>
  <c r="DD34" i="1"/>
  <c r="DD35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I4" i="1"/>
  <c r="DY4" i="1"/>
  <c r="DI5" i="1"/>
  <c r="DY5" i="1"/>
  <c r="DI6" i="1"/>
  <c r="DY6" i="1"/>
  <c r="DI7" i="1"/>
  <c r="DY7" i="1"/>
  <c r="DI8" i="1"/>
  <c r="DY8" i="1"/>
  <c r="DI9" i="1"/>
  <c r="DY9" i="1"/>
  <c r="DI10" i="1"/>
  <c r="DY10" i="1"/>
  <c r="DI11" i="1"/>
  <c r="DY11" i="1"/>
  <c r="DI12" i="1"/>
  <c r="DY12" i="1"/>
  <c r="DI13" i="1"/>
  <c r="DY13" i="1"/>
  <c r="DI14" i="1"/>
  <c r="DY14" i="1"/>
  <c r="DI15" i="1"/>
  <c r="DY15" i="1"/>
  <c r="DI16" i="1"/>
  <c r="DY16" i="1"/>
  <c r="DI17" i="1"/>
  <c r="DY17" i="1"/>
  <c r="DI18" i="1"/>
  <c r="DY18" i="1"/>
  <c r="DI19" i="1"/>
  <c r="DY19" i="1"/>
  <c r="DI20" i="1"/>
  <c r="DY20" i="1"/>
  <c r="DI21" i="1"/>
  <c r="DY21" i="1"/>
  <c r="DI22" i="1"/>
  <c r="DY22" i="1"/>
  <c r="DI23" i="1"/>
  <c r="DY23" i="1"/>
  <c r="DI24" i="1"/>
  <c r="DY24" i="1"/>
  <c r="DI26" i="1"/>
  <c r="DY26" i="1"/>
  <c r="DI27" i="1"/>
  <c r="DY27" i="1"/>
  <c r="DI28" i="1"/>
  <c r="DY28" i="1"/>
  <c r="DI29" i="1"/>
  <c r="DY29" i="1"/>
  <c r="DI30" i="1"/>
  <c r="DY30" i="1"/>
  <c r="DI31" i="1"/>
  <c r="DY31" i="1"/>
  <c r="DI32" i="1"/>
  <c r="DY32" i="1"/>
  <c r="DI33" i="1"/>
  <c r="DY33" i="1"/>
  <c r="DI34" i="1"/>
  <c r="DY34" i="1"/>
  <c r="DI35" i="1"/>
  <c r="DY35" i="1"/>
  <c r="DI39" i="1"/>
  <c r="DY39" i="1"/>
  <c r="DI40" i="1"/>
  <c r="DY40" i="1"/>
  <c r="DI41" i="1"/>
  <c r="DY41" i="1"/>
  <c r="DI42" i="1"/>
  <c r="DY42" i="1"/>
  <c r="DI43" i="1"/>
  <c r="DY43" i="1"/>
  <c r="DI44" i="1"/>
  <c r="DY44" i="1"/>
  <c r="DI45" i="1"/>
  <c r="DY45" i="1"/>
  <c r="DI46" i="1"/>
  <c r="DY46" i="1"/>
  <c r="DI47" i="1"/>
  <c r="DY47" i="1"/>
  <c r="DI48" i="1"/>
  <c r="DY48" i="1"/>
  <c r="DI49" i="1"/>
  <c r="DY49" i="1"/>
  <c r="DI50" i="1"/>
  <c r="DY50" i="1"/>
  <c r="DI51" i="1"/>
  <c r="DY51" i="1"/>
  <c r="DI52" i="1"/>
  <c r="DY52" i="1"/>
  <c r="DI53" i="1"/>
  <c r="DY53" i="1"/>
  <c r="DI54" i="1"/>
  <c r="DY54" i="1"/>
  <c r="DI55" i="1"/>
  <c r="DY55" i="1"/>
  <c r="DI56" i="1"/>
  <c r="DY56" i="1"/>
  <c r="DI57" i="1"/>
  <c r="DY57" i="1"/>
  <c r="DI58" i="1"/>
  <c r="DY58" i="1"/>
  <c r="DI59" i="1"/>
  <c r="DY59" i="1"/>
  <c r="DI60" i="1"/>
  <c r="DY60" i="1"/>
  <c r="DI61" i="1"/>
  <c r="DY61" i="1"/>
  <c r="DI62" i="1"/>
  <c r="DY62" i="1"/>
  <c r="DI63" i="1"/>
  <c r="DY63" i="1"/>
  <c r="DI64" i="1"/>
  <c r="DY64" i="1"/>
  <c r="DI65" i="1"/>
  <c r="DY65" i="1"/>
  <c r="DI66" i="1"/>
  <c r="DY66" i="1"/>
  <c r="DI67" i="1"/>
  <c r="DY67" i="1"/>
  <c r="DI72" i="1"/>
  <c r="DY72" i="1"/>
  <c r="DI73" i="1"/>
  <c r="DY73" i="1"/>
  <c r="DI74" i="1"/>
  <c r="DY74" i="1"/>
  <c r="DI75" i="1"/>
  <c r="DY75" i="1"/>
  <c r="DI76" i="1"/>
  <c r="DY76" i="1"/>
  <c r="DI77" i="1"/>
  <c r="DY77" i="1"/>
  <c r="DI78" i="1"/>
  <c r="DY78" i="1"/>
  <c r="DI79" i="1"/>
  <c r="DY79" i="1"/>
  <c r="DI80" i="1"/>
  <c r="DY80" i="1"/>
  <c r="DI81" i="1"/>
  <c r="DY81" i="1"/>
  <c r="DI82" i="1"/>
  <c r="DY82" i="1"/>
  <c r="DI83" i="1"/>
  <c r="DY83" i="1"/>
  <c r="DI84" i="1"/>
  <c r="DY84" i="1"/>
  <c r="DI85" i="1"/>
  <c r="DY85" i="1"/>
  <c r="DI86" i="1"/>
  <c r="DY86" i="1"/>
  <c r="DI87" i="1"/>
  <c r="DY87" i="1"/>
  <c r="DI88" i="1"/>
  <c r="DY88" i="1"/>
  <c r="DI89" i="1"/>
  <c r="DY89" i="1"/>
  <c r="DI90" i="1"/>
  <c r="DY90" i="1"/>
  <c r="DI91" i="1"/>
  <c r="DY91" i="1"/>
  <c r="DI92" i="1"/>
  <c r="DY92" i="1"/>
  <c r="DI93" i="1"/>
  <c r="DY93" i="1"/>
  <c r="DI94" i="1"/>
  <c r="DY94" i="1"/>
  <c r="DI95" i="1"/>
  <c r="DY95" i="1"/>
  <c r="DI96" i="1"/>
  <c r="DY96" i="1"/>
  <c r="DI97" i="1"/>
  <c r="DY97" i="1"/>
  <c r="DI98" i="1"/>
  <c r="DY98" i="1"/>
  <c r="DI99" i="1"/>
  <c r="DY99" i="1"/>
  <c r="DI100" i="1"/>
  <c r="DY100" i="1"/>
  <c r="DI101" i="1"/>
  <c r="DY101" i="1"/>
  <c r="DI102" i="1"/>
  <c r="DY102" i="1"/>
  <c r="DI103" i="1"/>
  <c r="DY103" i="1"/>
  <c r="DI104" i="1"/>
  <c r="DY104" i="1"/>
  <c r="DI111" i="1"/>
  <c r="DY111" i="1"/>
  <c r="DI112" i="1"/>
  <c r="DY112" i="1"/>
  <c r="DI113" i="1"/>
  <c r="DY113" i="1"/>
  <c r="DI114" i="1"/>
  <c r="DY114" i="1"/>
  <c r="DI115" i="1"/>
  <c r="DY115" i="1"/>
  <c r="DI116" i="1"/>
  <c r="DY116" i="1"/>
  <c r="DI117" i="1"/>
  <c r="DY117" i="1"/>
  <c r="DI118" i="1"/>
  <c r="DY118" i="1"/>
  <c r="DI119" i="1"/>
  <c r="DY119" i="1"/>
  <c r="DI120" i="1"/>
  <c r="DY120" i="1"/>
  <c r="DI121" i="1"/>
  <c r="DY121" i="1"/>
  <c r="DI122" i="1"/>
  <c r="DY122" i="1"/>
  <c r="DI123" i="1"/>
  <c r="DY123" i="1"/>
  <c r="DI124" i="1"/>
  <c r="DY124" i="1"/>
  <c r="DI125" i="1"/>
  <c r="DY125" i="1"/>
  <c r="DI126" i="1"/>
  <c r="DY126" i="1"/>
  <c r="DI127" i="1"/>
  <c r="DY127" i="1"/>
  <c r="DI128" i="1"/>
  <c r="DY128" i="1"/>
  <c r="DI129" i="1"/>
  <c r="DY129" i="1"/>
  <c r="DI130" i="1"/>
  <c r="DY130" i="1"/>
  <c r="DI131" i="1"/>
  <c r="DY131" i="1"/>
  <c r="DI132" i="1"/>
  <c r="DY132" i="1"/>
  <c r="DI133" i="1"/>
  <c r="DY133" i="1"/>
  <c r="DI134" i="1"/>
  <c r="DY134" i="1"/>
  <c r="DI135" i="1"/>
  <c r="DY135" i="1"/>
  <c r="DI136" i="1"/>
  <c r="DY136" i="1"/>
  <c r="DI137" i="1"/>
  <c r="DY137" i="1"/>
  <c r="DI138" i="1"/>
  <c r="DY138" i="1"/>
  <c r="DI139" i="1"/>
  <c r="DY139" i="1"/>
  <c r="DI140" i="1"/>
  <c r="DY140" i="1"/>
  <c r="DI143" i="1"/>
  <c r="DY143" i="1"/>
  <c r="DI144" i="1"/>
  <c r="DY144" i="1"/>
  <c r="DI145" i="1"/>
  <c r="DY145" i="1"/>
  <c r="DI146" i="1"/>
  <c r="DY146" i="1"/>
  <c r="DI147" i="1"/>
  <c r="DY147" i="1"/>
  <c r="DI148" i="1"/>
  <c r="DY148" i="1"/>
  <c r="DI149" i="1"/>
  <c r="DY149" i="1"/>
  <c r="DI150" i="1"/>
  <c r="DY150" i="1"/>
  <c r="DI151" i="1"/>
  <c r="DY151" i="1"/>
  <c r="DI152" i="1"/>
  <c r="DY152" i="1"/>
  <c r="DI153" i="1"/>
  <c r="DY153" i="1"/>
  <c r="DI154" i="1"/>
  <c r="DY154" i="1"/>
  <c r="DI155" i="1"/>
  <c r="DY155" i="1"/>
  <c r="DI156" i="1"/>
  <c r="DY156" i="1"/>
  <c r="DI157" i="1"/>
  <c r="DY157" i="1"/>
  <c r="DI158" i="1"/>
  <c r="DY158" i="1"/>
  <c r="DI159" i="1"/>
  <c r="DY159" i="1"/>
  <c r="DI160" i="1"/>
  <c r="DY160" i="1"/>
  <c r="DC112" i="1"/>
  <c r="DR112" i="1"/>
  <c r="DS112" i="1"/>
  <c r="DT112" i="1"/>
  <c r="DE112" i="1"/>
  <c r="DU112" i="1"/>
  <c r="DF112" i="1"/>
  <c r="DV112" i="1"/>
  <c r="DG112" i="1"/>
  <c r="DW112" i="1"/>
  <c r="DH112" i="1"/>
  <c r="DX112" i="1"/>
  <c r="DJ112" i="1"/>
  <c r="DZ112" i="1"/>
  <c r="DK112" i="1"/>
  <c r="EA112" i="1"/>
  <c r="DL112" i="1"/>
  <c r="EB112" i="1"/>
  <c r="DM112" i="1"/>
  <c r="EC112" i="1"/>
  <c r="DN112" i="1"/>
  <c r="ED112" i="1"/>
  <c r="DO112" i="1"/>
  <c r="EE112" i="1"/>
  <c r="EG112" i="1"/>
  <c r="DC113" i="1"/>
  <c r="DR113" i="1"/>
  <c r="DS113" i="1"/>
  <c r="DT113" i="1"/>
  <c r="DE113" i="1"/>
  <c r="DU113" i="1"/>
  <c r="DF113" i="1"/>
  <c r="DV113" i="1"/>
  <c r="DG113" i="1"/>
  <c r="DW113" i="1"/>
  <c r="DH113" i="1"/>
  <c r="DX113" i="1"/>
  <c r="DJ113" i="1"/>
  <c r="DZ113" i="1"/>
  <c r="DK113" i="1"/>
  <c r="EA113" i="1"/>
  <c r="DL113" i="1"/>
  <c r="EB113" i="1"/>
  <c r="DM113" i="1"/>
  <c r="EC113" i="1"/>
  <c r="DN113" i="1"/>
  <c r="ED113" i="1"/>
  <c r="DO113" i="1"/>
  <c r="EE113" i="1"/>
  <c r="EG113" i="1"/>
  <c r="DC114" i="1"/>
  <c r="DR114" i="1"/>
  <c r="DS114" i="1"/>
  <c r="DT114" i="1"/>
  <c r="DE114" i="1"/>
  <c r="DU114" i="1"/>
  <c r="DF114" i="1"/>
  <c r="DV114" i="1"/>
  <c r="DG114" i="1"/>
  <c r="DW114" i="1"/>
  <c r="DH114" i="1"/>
  <c r="DX114" i="1"/>
  <c r="DJ114" i="1"/>
  <c r="DZ114" i="1"/>
  <c r="DK114" i="1"/>
  <c r="EA114" i="1"/>
  <c r="DL114" i="1"/>
  <c r="EB114" i="1"/>
  <c r="DM114" i="1"/>
  <c r="EC114" i="1"/>
  <c r="DN114" i="1"/>
  <c r="ED114" i="1"/>
  <c r="DO114" i="1"/>
  <c r="EE114" i="1"/>
  <c r="EG114" i="1"/>
  <c r="DC115" i="1"/>
  <c r="DR115" i="1"/>
  <c r="DS115" i="1"/>
  <c r="DT115" i="1"/>
  <c r="DE115" i="1"/>
  <c r="DU115" i="1"/>
  <c r="DF115" i="1"/>
  <c r="DV115" i="1"/>
  <c r="DG115" i="1"/>
  <c r="DW115" i="1"/>
  <c r="DH115" i="1"/>
  <c r="DX115" i="1"/>
  <c r="DJ115" i="1"/>
  <c r="DZ115" i="1"/>
  <c r="DK115" i="1"/>
  <c r="EA115" i="1"/>
  <c r="DL115" i="1"/>
  <c r="EB115" i="1"/>
  <c r="DM115" i="1"/>
  <c r="EC115" i="1"/>
  <c r="DN115" i="1"/>
  <c r="ED115" i="1"/>
  <c r="DO115" i="1"/>
  <c r="EE115" i="1"/>
  <c r="EG115" i="1"/>
  <c r="DC116" i="1"/>
  <c r="DR116" i="1"/>
  <c r="DS116" i="1"/>
  <c r="DT116" i="1"/>
  <c r="DE116" i="1"/>
  <c r="DU116" i="1"/>
  <c r="DF116" i="1"/>
  <c r="DV116" i="1"/>
  <c r="DG116" i="1"/>
  <c r="DW116" i="1"/>
  <c r="DH116" i="1"/>
  <c r="DX116" i="1"/>
  <c r="DJ116" i="1"/>
  <c r="DZ116" i="1"/>
  <c r="DK116" i="1"/>
  <c r="EA116" i="1"/>
  <c r="DL116" i="1"/>
  <c r="EB116" i="1"/>
  <c r="DM116" i="1"/>
  <c r="EC116" i="1"/>
  <c r="DN116" i="1"/>
  <c r="ED116" i="1"/>
  <c r="DO116" i="1"/>
  <c r="EE116" i="1"/>
  <c r="EG116" i="1"/>
  <c r="DC117" i="1"/>
  <c r="DR117" i="1"/>
  <c r="DS117" i="1"/>
  <c r="DT117" i="1"/>
  <c r="DE117" i="1"/>
  <c r="DU117" i="1"/>
  <c r="DF117" i="1"/>
  <c r="DV117" i="1"/>
  <c r="DG117" i="1"/>
  <c r="DW117" i="1"/>
  <c r="DH117" i="1"/>
  <c r="DX117" i="1"/>
  <c r="DJ117" i="1"/>
  <c r="DZ117" i="1"/>
  <c r="DK117" i="1"/>
  <c r="EA117" i="1"/>
  <c r="DL117" i="1"/>
  <c r="EB117" i="1"/>
  <c r="DM117" i="1"/>
  <c r="EC117" i="1"/>
  <c r="DN117" i="1"/>
  <c r="ED117" i="1"/>
  <c r="DO117" i="1"/>
  <c r="EE117" i="1"/>
  <c r="EG117" i="1"/>
  <c r="DC118" i="1"/>
  <c r="DR118" i="1"/>
  <c r="DS118" i="1"/>
  <c r="DT118" i="1"/>
  <c r="DE118" i="1"/>
  <c r="DU118" i="1"/>
  <c r="DF118" i="1"/>
  <c r="DV118" i="1"/>
  <c r="DG118" i="1"/>
  <c r="DW118" i="1"/>
  <c r="DH118" i="1"/>
  <c r="DX118" i="1"/>
  <c r="DJ118" i="1"/>
  <c r="DZ118" i="1"/>
  <c r="DK118" i="1"/>
  <c r="EA118" i="1"/>
  <c r="DL118" i="1"/>
  <c r="EB118" i="1"/>
  <c r="DM118" i="1"/>
  <c r="EC118" i="1"/>
  <c r="DN118" i="1"/>
  <c r="ED118" i="1"/>
  <c r="DO118" i="1"/>
  <c r="EE118" i="1"/>
  <c r="EG118" i="1"/>
  <c r="DC119" i="1"/>
  <c r="DR119" i="1"/>
  <c r="DS119" i="1"/>
  <c r="DT119" i="1"/>
  <c r="DE119" i="1"/>
  <c r="DU119" i="1"/>
  <c r="DF119" i="1"/>
  <c r="DV119" i="1"/>
  <c r="DG119" i="1"/>
  <c r="DW119" i="1"/>
  <c r="DH119" i="1"/>
  <c r="DX119" i="1"/>
  <c r="DJ119" i="1"/>
  <c r="DZ119" i="1"/>
  <c r="DK119" i="1"/>
  <c r="EA119" i="1"/>
  <c r="DL119" i="1"/>
  <c r="EB119" i="1"/>
  <c r="DM119" i="1"/>
  <c r="EC119" i="1"/>
  <c r="DN119" i="1"/>
  <c r="ED119" i="1"/>
  <c r="DO119" i="1"/>
  <c r="EE119" i="1"/>
  <c r="EG119" i="1"/>
  <c r="DC120" i="1"/>
  <c r="DR120" i="1"/>
  <c r="DS120" i="1"/>
  <c r="DT120" i="1"/>
  <c r="DE120" i="1"/>
  <c r="DU120" i="1"/>
  <c r="DF120" i="1"/>
  <c r="DV120" i="1"/>
  <c r="DG120" i="1"/>
  <c r="DW120" i="1"/>
  <c r="DH120" i="1"/>
  <c r="DX120" i="1"/>
  <c r="DJ120" i="1"/>
  <c r="DZ120" i="1"/>
  <c r="DK120" i="1"/>
  <c r="EA120" i="1"/>
  <c r="DL120" i="1"/>
  <c r="EB120" i="1"/>
  <c r="DM120" i="1"/>
  <c r="EC120" i="1"/>
  <c r="DN120" i="1"/>
  <c r="ED120" i="1"/>
  <c r="DO120" i="1"/>
  <c r="EE120" i="1"/>
  <c r="EG120" i="1"/>
  <c r="DC121" i="1"/>
  <c r="DR121" i="1"/>
  <c r="DS121" i="1"/>
  <c r="DT121" i="1"/>
  <c r="DE121" i="1"/>
  <c r="DU121" i="1"/>
  <c r="DF121" i="1"/>
  <c r="DV121" i="1"/>
  <c r="DG121" i="1"/>
  <c r="DW121" i="1"/>
  <c r="DH121" i="1"/>
  <c r="DX121" i="1"/>
  <c r="DJ121" i="1"/>
  <c r="DZ121" i="1"/>
  <c r="DK121" i="1"/>
  <c r="EA121" i="1"/>
  <c r="DL121" i="1"/>
  <c r="EB121" i="1"/>
  <c r="DM121" i="1"/>
  <c r="EC121" i="1"/>
  <c r="DN121" i="1"/>
  <c r="ED121" i="1"/>
  <c r="DO121" i="1"/>
  <c r="EE121" i="1"/>
  <c r="EG121" i="1"/>
  <c r="DC122" i="1"/>
  <c r="DR122" i="1"/>
  <c r="DS122" i="1"/>
  <c r="DT122" i="1"/>
  <c r="DE122" i="1"/>
  <c r="DU122" i="1"/>
  <c r="DF122" i="1"/>
  <c r="DV122" i="1"/>
  <c r="DG122" i="1"/>
  <c r="DW122" i="1"/>
  <c r="DH122" i="1"/>
  <c r="DX122" i="1"/>
  <c r="DJ122" i="1"/>
  <c r="DZ122" i="1"/>
  <c r="DK122" i="1"/>
  <c r="EA122" i="1"/>
  <c r="DL122" i="1"/>
  <c r="EB122" i="1"/>
  <c r="DM122" i="1"/>
  <c r="EC122" i="1"/>
  <c r="DN122" i="1"/>
  <c r="ED122" i="1"/>
  <c r="DO122" i="1"/>
  <c r="EE122" i="1"/>
  <c r="EG122" i="1"/>
  <c r="DC123" i="1"/>
  <c r="DR123" i="1"/>
  <c r="DS123" i="1"/>
  <c r="DT123" i="1"/>
  <c r="DE123" i="1"/>
  <c r="DU123" i="1"/>
  <c r="DF123" i="1"/>
  <c r="DV123" i="1"/>
  <c r="DG123" i="1"/>
  <c r="DW123" i="1"/>
  <c r="DH123" i="1"/>
  <c r="DX123" i="1"/>
  <c r="DJ123" i="1"/>
  <c r="DZ123" i="1"/>
  <c r="DK123" i="1"/>
  <c r="EA123" i="1"/>
  <c r="DL123" i="1"/>
  <c r="EB123" i="1"/>
  <c r="DM123" i="1"/>
  <c r="EC123" i="1"/>
  <c r="DN123" i="1"/>
  <c r="ED123" i="1"/>
  <c r="DO123" i="1"/>
  <c r="EE123" i="1"/>
  <c r="EG123" i="1"/>
  <c r="DC124" i="1"/>
  <c r="DR124" i="1"/>
  <c r="DS124" i="1"/>
  <c r="DT124" i="1"/>
  <c r="DE124" i="1"/>
  <c r="DU124" i="1"/>
  <c r="DF124" i="1"/>
  <c r="DV124" i="1"/>
  <c r="DG124" i="1"/>
  <c r="DW124" i="1"/>
  <c r="DH124" i="1"/>
  <c r="DX124" i="1"/>
  <c r="DJ124" i="1"/>
  <c r="DZ124" i="1"/>
  <c r="DK124" i="1"/>
  <c r="EA124" i="1"/>
  <c r="DL124" i="1"/>
  <c r="EB124" i="1"/>
  <c r="DM124" i="1"/>
  <c r="EC124" i="1"/>
  <c r="DN124" i="1"/>
  <c r="ED124" i="1"/>
  <c r="DO124" i="1"/>
  <c r="EE124" i="1"/>
  <c r="EG124" i="1"/>
  <c r="DC125" i="1"/>
  <c r="DR125" i="1"/>
  <c r="DS125" i="1"/>
  <c r="DT125" i="1"/>
  <c r="DE125" i="1"/>
  <c r="DU125" i="1"/>
  <c r="DF125" i="1"/>
  <c r="DV125" i="1"/>
  <c r="DG125" i="1"/>
  <c r="DW125" i="1"/>
  <c r="DH125" i="1"/>
  <c r="DX125" i="1"/>
  <c r="DJ125" i="1"/>
  <c r="DZ125" i="1"/>
  <c r="DK125" i="1"/>
  <c r="EA125" i="1"/>
  <c r="DL125" i="1"/>
  <c r="EB125" i="1"/>
  <c r="DM125" i="1"/>
  <c r="EC125" i="1"/>
  <c r="DN125" i="1"/>
  <c r="ED125" i="1"/>
  <c r="DO125" i="1"/>
  <c r="EE125" i="1"/>
  <c r="EG125" i="1"/>
  <c r="DC126" i="1"/>
  <c r="DR126" i="1"/>
  <c r="DS126" i="1"/>
  <c r="DT126" i="1"/>
  <c r="DE126" i="1"/>
  <c r="DU126" i="1"/>
  <c r="DF126" i="1"/>
  <c r="DV126" i="1"/>
  <c r="DG126" i="1"/>
  <c r="DW126" i="1"/>
  <c r="DH126" i="1"/>
  <c r="DX126" i="1"/>
  <c r="DJ126" i="1"/>
  <c r="DZ126" i="1"/>
  <c r="DK126" i="1"/>
  <c r="EA126" i="1"/>
  <c r="DL126" i="1"/>
  <c r="EB126" i="1"/>
  <c r="DM126" i="1"/>
  <c r="EC126" i="1"/>
  <c r="DN126" i="1"/>
  <c r="ED126" i="1"/>
  <c r="DO126" i="1"/>
  <c r="EE126" i="1"/>
  <c r="EG126" i="1"/>
  <c r="DC127" i="1"/>
  <c r="DR127" i="1"/>
  <c r="DS127" i="1"/>
  <c r="DT127" i="1"/>
  <c r="DE127" i="1"/>
  <c r="DU127" i="1"/>
  <c r="DF127" i="1"/>
  <c r="DV127" i="1"/>
  <c r="DG127" i="1"/>
  <c r="DW127" i="1"/>
  <c r="DH127" i="1"/>
  <c r="DX127" i="1"/>
  <c r="DJ127" i="1"/>
  <c r="DZ127" i="1"/>
  <c r="DK127" i="1"/>
  <c r="EA127" i="1"/>
  <c r="DL127" i="1"/>
  <c r="EB127" i="1"/>
  <c r="DM127" i="1"/>
  <c r="EC127" i="1"/>
  <c r="DN127" i="1"/>
  <c r="ED127" i="1"/>
  <c r="DO127" i="1"/>
  <c r="EE127" i="1"/>
  <c r="EG127" i="1"/>
  <c r="DC128" i="1"/>
  <c r="DR128" i="1"/>
  <c r="DS128" i="1"/>
  <c r="DT128" i="1"/>
  <c r="DE128" i="1"/>
  <c r="DU128" i="1"/>
  <c r="DF128" i="1"/>
  <c r="DV128" i="1"/>
  <c r="DG128" i="1"/>
  <c r="DW128" i="1"/>
  <c r="DH128" i="1"/>
  <c r="DX128" i="1"/>
  <c r="DJ128" i="1"/>
  <c r="DZ128" i="1"/>
  <c r="DK128" i="1"/>
  <c r="EA128" i="1"/>
  <c r="DL128" i="1"/>
  <c r="EB128" i="1"/>
  <c r="DM128" i="1"/>
  <c r="EC128" i="1"/>
  <c r="DN128" i="1"/>
  <c r="ED128" i="1"/>
  <c r="DO128" i="1"/>
  <c r="EE128" i="1"/>
  <c r="EG128" i="1"/>
  <c r="DC129" i="1"/>
  <c r="DR129" i="1"/>
  <c r="DS129" i="1"/>
  <c r="DT129" i="1"/>
  <c r="DE129" i="1"/>
  <c r="DU129" i="1"/>
  <c r="DF129" i="1"/>
  <c r="DV129" i="1"/>
  <c r="DG129" i="1"/>
  <c r="DW129" i="1"/>
  <c r="DH129" i="1"/>
  <c r="DX129" i="1"/>
  <c r="DJ129" i="1"/>
  <c r="DZ129" i="1"/>
  <c r="DK129" i="1"/>
  <c r="EA129" i="1"/>
  <c r="DL129" i="1"/>
  <c r="EB129" i="1"/>
  <c r="DM129" i="1"/>
  <c r="EC129" i="1"/>
  <c r="DN129" i="1"/>
  <c r="ED129" i="1"/>
  <c r="DO129" i="1"/>
  <c r="EE129" i="1"/>
  <c r="EG129" i="1"/>
  <c r="DC130" i="1"/>
  <c r="DR130" i="1"/>
  <c r="DS130" i="1"/>
  <c r="DT130" i="1"/>
  <c r="DE130" i="1"/>
  <c r="DU130" i="1"/>
  <c r="DF130" i="1"/>
  <c r="DV130" i="1"/>
  <c r="DG130" i="1"/>
  <c r="DW130" i="1"/>
  <c r="DH130" i="1"/>
  <c r="DX130" i="1"/>
  <c r="DJ130" i="1"/>
  <c r="DZ130" i="1"/>
  <c r="DK130" i="1"/>
  <c r="EA130" i="1"/>
  <c r="DL130" i="1"/>
  <c r="EB130" i="1"/>
  <c r="DM130" i="1"/>
  <c r="EC130" i="1"/>
  <c r="DN130" i="1"/>
  <c r="ED130" i="1"/>
  <c r="DO130" i="1"/>
  <c r="EE130" i="1"/>
  <c r="EG130" i="1"/>
  <c r="DC131" i="1"/>
  <c r="DR131" i="1"/>
  <c r="DS131" i="1"/>
  <c r="DT131" i="1"/>
  <c r="DE131" i="1"/>
  <c r="DU131" i="1"/>
  <c r="DF131" i="1"/>
  <c r="DV131" i="1"/>
  <c r="DG131" i="1"/>
  <c r="DW131" i="1"/>
  <c r="DH131" i="1"/>
  <c r="DX131" i="1"/>
  <c r="DJ131" i="1"/>
  <c r="DZ131" i="1"/>
  <c r="DK131" i="1"/>
  <c r="EA131" i="1"/>
  <c r="DL131" i="1"/>
  <c r="EB131" i="1"/>
  <c r="DM131" i="1"/>
  <c r="EC131" i="1"/>
  <c r="DN131" i="1"/>
  <c r="ED131" i="1"/>
  <c r="DO131" i="1"/>
  <c r="EE131" i="1"/>
  <c r="EG131" i="1"/>
  <c r="DC132" i="1"/>
  <c r="DR132" i="1"/>
  <c r="DS132" i="1"/>
  <c r="DT132" i="1"/>
  <c r="DE132" i="1"/>
  <c r="DU132" i="1"/>
  <c r="DF132" i="1"/>
  <c r="DV132" i="1"/>
  <c r="DG132" i="1"/>
  <c r="DW132" i="1"/>
  <c r="DH132" i="1"/>
  <c r="DX132" i="1"/>
  <c r="DJ132" i="1"/>
  <c r="DZ132" i="1"/>
  <c r="DK132" i="1"/>
  <c r="EA132" i="1"/>
  <c r="DL132" i="1"/>
  <c r="EB132" i="1"/>
  <c r="DM132" i="1"/>
  <c r="EC132" i="1"/>
  <c r="DN132" i="1"/>
  <c r="ED132" i="1"/>
  <c r="DO132" i="1"/>
  <c r="EE132" i="1"/>
  <c r="EG132" i="1"/>
  <c r="DC133" i="1"/>
  <c r="DR133" i="1"/>
  <c r="DS133" i="1"/>
  <c r="DT133" i="1"/>
  <c r="DE133" i="1"/>
  <c r="DU133" i="1"/>
  <c r="DF133" i="1"/>
  <c r="DV133" i="1"/>
  <c r="DG133" i="1"/>
  <c r="DW133" i="1"/>
  <c r="DH133" i="1"/>
  <c r="DX133" i="1"/>
  <c r="DJ133" i="1"/>
  <c r="DZ133" i="1"/>
  <c r="DK133" i="1"/>
  <c r="EA133" i="1"/>
  <c r="DL133" i="1"/>
  <c r="EB133" i="1"/>
  <c r="DM133" i="1"/>
  <c r="EC133" i="1"/>
  <c r="DN133" i="1"/>
  <c r="ED133" i="1"/>
  <c r="DO133" i="1"/>
  <c r="EE133" i="1"/>
  <c r="EG133" i="1"/>
  <c r="DC134" i="1"/>
  <c r="DR134" i="1"/>
  <c r="DS134" i="1"/>
  <c r="DT134" i="1"/>
  <c r="DE134" i="1"/>
  <c r="DU134" i="1"/>
  <c r="DF134" i="1"/>
  <c r="DV134" i="1"/>
  <c r="DG134" i="1"/>
  <c r="DW134" i="1"/>
  <c r="DH134" i="1"/>
  <c r="DX134" i="1"/>
  <c r="DJ134" i="1"/>
  <c r="DZ134" i="1"/>
  <c r="DK134" i="1"/>
  <c r="EA134" i="1"/>
  <c r="DL134" i="1"/>
  <c r="EB134" i="1"/>
  <c r="DM134" i="1"/>
  <c r="EC134" i="1"/>
  <c r="DN134" i="1"/>
  <c r="ED134" i="1"/>
  <c r="DO134" i="1"/>
  <c r="EE134" i="1"/>
  <c r="EG134" i="1"/>
  <c r="DC135" i="1"/>
  <c r="DR135" i="1"/>
  <c r="DS135" i="1"/>
  <c r="DT135" i="1"/>
  <c r="DE135" i="1"/>
  <c r="DU135" i="1"/>
  <c r="DF135" i="1"/>
  <c r="DV135" i="1"/>
  <c r="DG135" i="1"/>
  <c r="DW135" i="1"/>
  <c r="DH135" i="1"/>
  <c r="DX135" i="1"/>
  <c r="DJ135" i="1"/>
  <c r="DZ135" i="1"/>
  <c r="DK135" i="1"/>
  <c r="EA135" i="1"/>
  <c r="DL135" i="1"/>
  <c r="EB135" i="1"/>
  <c r="DM135" i="1"/>
  <c r="EC135" i="1"/>
  <c r="DN135" i="1"/>
  <c r="ED135" i="1"/>
  <c r="DO135" i="1"/>
  <c r="EE135" i="1"/>
  <c r="EG135" i="1"/>
  <c r="DC136" i="1"/>
  <c r="DR136" i="1"/>
  <c r="DS136" i="1"/>
  <c r="DT136" i="1"/>
  <c r="DE136" i="1"/>
  <c r="DU136" i="1"/>
  <c r="DF136" i="1"/>
  <c r="DV136" i="1"/>
  <c r="DG136" i="1"/>
  <c r="DW136" i="1"/>
  <c r="DH136" i="1"/>
  <c r="DX136" i="1"/>
  <c r="DJ136" i="1"/>
  <c r="DZ136" i="1"/>
  <c r="DK136" i="1"/>
  <c r="EA136" i="1"/>
  <c r="DL136" i="1"/>
  <c r="EB136" i="1"/>
  <c r="DM136" i="1"/>
  <c r="EC136" i="1"/>
  <c r="DN136" i="1"/>
  <c r="ED136" i="1"/>
  <c r="DO136" i="1"/>
  <c r="EE136" i="1"/>
  <c r="EG136" i="1"/>
  <c r="DC137" i="1"/>
  <c r="DR137" i="1"/>
  <c r="DS137" i="1"/>
  <c r="DT137" i="1"/>
  <c r="DE137" i="1"/>
  <c r="DU137" i="1"/>
  <c r="DF137" i="1"/>
  <c r="DV137" i="1"/>
  <c r="DG137" i="1"/>
  <c r="DW137" i="1"/>
  <c r="DH137" i="1"/>
  <c r="DX137" i="1"/>
  <c r="DJ137" i="1"/>
  <c r="DZ137" i="1"/>
  <c r="DK137" i="1"/>
  <c r="EA137" i="1"/>
  <c r="DL137" i="1"/>
  <c r="EB137" i="1"/>
  <c r="DM137" i="1"/>
  <c r="EC137" i="1"/>
  <c r="DN137" i="1"/>
  <c r="ED137" i="1"/>
  <c r="DO137" i="1"/>
  <c r="EE137" i="1"/>
  <c r="EG137" i="1"/>
  <c r="DC138" i="1"/>
  <c r="DR138" i="1"/>
  <c r="DS138" i="1"/>
  <c r="DT138" i="1"/>
  <c r="DE138" i="1"/>
  <c r="DU138" i="1"/>
  <c r="DF138" i="1"/>
  <c r="DV138" i="1"/>
  <c r="DG138" i="1"/>
  <c r="DW138" i="1"/>
  <c r="DH138" i="1"/>
  <c r="DX138" i="1"/>
  <c r="DJ138" i="1"/>
  <c r="DZ138" i="1"/>
  <c r="DK138" i="1"/>
  <c r="EA138" i="1"/>
  <c r="DL138" i="1"/>
  <c r="EB138" i="1"/>
  <c r="DM138" i="1"/>
  <c r="EC138" i="1"/>
  <c r="DN138" i="1"/>
  <c r="ED138" i="1"/>
  <c r="DO138" i="1"/>
  <c r="EE138" i="1"/>
  <c r="EG138" i="1"/>
  <c r="DC139" i="1"/>
  <c r="DR139" i="1"/>
  <c r="DS139" i="1"/>
  <c r="DT139" i="1"/>
  <c r="DE139" i="1"/>
  <c r="DU139" i="1"/>
  <c r="DF139" i="1"/>
  <c r="DV139" i="1"/>
  <c r="DG139" i="1"/>
  <c r="DW139" i="1"/>
  <c r="DH139" i="1"/>
  <c r="DX139" i="1"/>
  <c r="DJ139" i="1"/>
  <c r="DZ139" i="1"/>
  <c r="DK139" i="1"/>
  <c r="EA139" i="1"/>
  <c r="DL139" i="1"/>
  <c r="EB139" i="1"/>
  <c r="DM139" i="1"/>
  <c r="EC139" i="1"/>
  <c r="DN139" i="1"/>
  <c r="ED139" i="1"/>
  <c r="DO139" i="1"/>
  <c r="EE139" i="1"/>
  <c r="EG139" i="1"/>
  <c r="DC140" i="1"/>
  <c r="DR140" i="1"/>
  <c r="DS140" i="1"/>
  <c r="DT140" i="1"/>
  <c r="DE140" i="1"/>
  <c r="DU140" i="1"/>
  <c r="DF140" i="1"/>
  <c r="DV140" i="1"/>
  <c r="DG140" i="1"/>
  <c r="DW140" i="1"/>
  <c r="DH140" i="1"/>
  <c r="DX140" i="1"/>
  <c r="DJ140" i="1"/>
  <c r="DZ140" i="1"/>
  <c r="DK140" i="1"/>
  <c r="EA140" i="1"/>
  <c r="DL140" i="1"/>
  <c r="EB140" i="1"/>
  <c r="DM140" i="1"/>
  <c r="EC140" i="1"/>
  <c r="DN140" i="1"/>
  <c r="ED140" i="1"/>
  <c r="DO140" i="1"/>
  <c r="EE140" i="1"/>
  <c r="EG140" i="1"/>
  <c r="DC143" i="1"/>
  <c r="DR143" i="1"/>
  <c r="DS143" i="1"/>
  <c r="DT143" i="1"/>
  <c r="DE143" i="1"/>
  <c r="DU143" i="1"/>
  <c r="DF143" i="1"/>
  <c r="DV143" i="1"/>
  <c r="DG143" i="1"/>
  <c r="DW143" i="1"/>
  <c r="DH143" i="1"/>
  <c r="DX143" i="1"/>
  <c r="DJ143" i="1"/>
  <c r="DZ143" i="1"/>
  <c r="DK143" i="1"/>
  <c r="EA143" i="1"/>
  <c r="DL143" i="1"/>
  <c r="EB143" i="1"/>
  <c r="DM143" i="1"/>
  <c r="EC143" i="1"/>
  <c r="DN143" i="1"/>
  <c r="ED143" i="1"/>
  <c r="DO143" i="1"/>
  <c r="EE143" i="1"/>
  <c r="EG143" i="1"/>
  <c r="DC144" i="1"/>
  <c r="DR144" i="1"/>
  <c r="DS144" i="1"/>
  <c r="DT144" i="1"/>
  <c r="DE144" i="1"/>
  <c r="DU144" i="1"/>
  <c r="DF144" i="1"/>
  <c r="DV144" i="1"/>
  <c r="DG144" i="1"/>
  <c r="DW144" i="1"/>
  <c r="DH144" i="1"/>
  <c r="DX144" i="1"/>
  <c r="DJ144" i="1"/>
  <c r="DZ144" i="1"/>
  <c r="DK144" i="1"/>
  <c r="EA144" i="1"/>
  <c r="DL144" i="1"/>
  <c r="EB144" i="1"/>
  <c r="DM144" i="1"/>
  <c r="EC144" i="1"/>
  <c r="DN144" i="1"/>
  <c r="ED144" i="1"/>
  <c r="DO144" i="1"/>
  <c r="EE144" i="1"/>
  <c r="EG144" i="1"/>
  <c r="DC145" i="1"/>
  <c r="DR145" i="1"/>
  <c r="DS145" i="1"/>
  <c r="DT145" i="1"/>
  <c r="DE145" i="1"/>
  <c r="DU145" i="1"/>
  <c r="DF145" i="1"/>
  <c r="DV145" i="1"/>
  <c r="DG145" i="1"/>
  <c r="DW145" i="1"/>
  <c r="DH145" i="1"/>
  <c r="DX145" i="1"/>
  <c r="DJ145" i="1"/>
  <c r="DZ145" i="1"/>
  <c r="DK145" i="1"/>
  <c r="EA145" i="1"/>
  <c r="DL145" i="1"/>
  <c r="EB145" i="1"/>
  <c r="DM145" i="1"/>
  <c r="EC145" i="1"/>
  <c r="DN145" i="1"/>
  <c r="ED145" i="1"/>
  <c r="DO145" i="1"/>
  <c r="EE145" i="1"/>
  <c r="EG145" i="1"/>
  <c r="DC146" i="1"/>
  <c r="DR146" i="1"/>
  <c r="DS146" i="1"/>
  <c r="DT146" i="1"/>
  <c r="DE146" i="1"/>
  <c r="DU146" i="1"/>
  <c r="DF146" i="1"/>
  <c r="DV146" i="1"/>
  <c r="DG146" i="1"/>
  <c r="DW146" i="1"/>
  <c r="DH146" i="1"/>
  <c r="DX146" i="1"/>
  <c r="DJ146" i="1"/>
  <c r="DZ146" i="1"/>
  <c r="DK146" i="1"/>
  <c r="EA146" i="1"/>
  <c r="DL146" i="1"/>
  <c r="EB146" i="1"/>
  <c r="DM146" i="1"/>
  <c r="EC146" i="1"/>
  <c r="DN146" i="1"/>
  <c r="ED146" i="1"/>
  <c r="DO146" i="1"/>
  <c r="EE146" i="1"/>
  <c r="EG146" i="1"/>
  <c r="DC147" i="1"/>
  <c r="DR147" i="1"/>
  <c r="DS147" i="1"/>
  <c r="DT147" i="1"/>
  <c r="DE147" i="1"/>
  <c r="DU147" i="1"/>
  <c r="DF147" i="1"/>
  <c r="DV147" i="1"/>
  <c r="DG147" i="1"/>
  <c r="DW147" i="1"/>
  <c r="DH147" i="1"/>
  <c r="DX147" i="1"/>
  <c r="DJ147" i="1"/>
  <c r="DZ147" i="1"/>
  <c r="DK147" i="1"/>
  <c r="EA147" i="1"/>
  <c r="DL147" i="1"/>
  <c r="EB147" i="1"/>
  <c r="DM147" i="1"/>
  <c r="EC147" i="1"/>
  <c r="DN147" i="1"/>
  <c r="ED147" i="1"/>
  <c r="DO147" i="1"/>
  <c r="EE147" i="1"/>
  <c r="EG147" i="1"/>
  <c r="DC148" i="1"/>
  <c r="DR148" i="1"/>
  <c r="DS148" i="1"/>
  <c r="DT148" i="1"/>
  <c r="DE148" i="1"/>
  <c r="DU148" i="1"/>
  <c r="DF148" i="1"/>
  <c r="DV148" i="1"/>
  <c r="DG148" i="1"/>
  <c r="DW148" i="1"/>
  <c r="DH148" i="1"/>
  <c r="DX148" i="1"/>
  <c r="DJ148" i="1"/>
  <c r="DZ148" i="1"/>
  <c r="DK148" i="1"/>
  <c r="EA148" i="1"/>
  <c r="DL148" i="1"/>
  <c r="EB148" i="1"/>
  <c r="DM148" i="1"/>
  <c r="EC148" i="1"/>
  <c r="DN148" i="1"/>
  <c r="ED148" i="1"/>
  <c r="DO148" i="1"/>
  <c r="EE148" i="1"/>
  <c r="EG148" i="1"/>
  <c r="DC149" i="1"/>
  <c r="DR149" i="1"/>
  <c r="DS149" i="1"/>
  <c r="DT149" i="1"/>
  <c r="DE149" i="1"/>
  <c r="DU149" i="1"/>
  <c r="DF149" i="1"/>
  <c r="DV149" i="1"/>
  <c r="DG149" i="1"/>
  <c r="DW149" i="1"/>
  <c r="DH149" i="1"/>
  <c r="DX149" i="1"/>
  <c r="DJ149" i="1"/>
  <c r="DZ149" i="1"/>
  <c r="DK149" i="1"/>
  <c r="EA149" i="1"/>
  <c r="DL149" i="1"/>
  <c r="EB149" i="1"/>
  <c r="DM149" i="1"/>
  <c r="EC149" i="1"/>
  <c r="DN149" i="1"/>
  <c r="ED149" i="1"/>
  <c r="DO149" i="1"/>
  <c r="EE149" i="1"/>
  <c r="EG149" i="1"/>
  <c r="DC150" i="1"/>
  <c r="DR150" i="1"/>
  <c r="DS150" i="1"/>
  <c r="DT150" i="1"/>
  <c r="DE150" i="1"/>
  <c r="DU150" i="1"/>
  <c r="DF150" i="1"/>
  <c r="DV150" i="1"/>
  <c r="DG150" i="1"/>
  <c r="DW150" i="1"/>
  <c r="DH150" i="1"/>
  <c r="DX150" i="1"/>
  <c r="DJ150" i="1"/>
  <c r="DZ150" i="1"/>
  <c r="DK150" i="1"/>
  <c r="EA150" i="1"/>
  <c r="DL150" i="1"/>
  <c r="EB150" i="1"/>
  <c r="DM150" i="1"/>
  <c r="EC150" i="1"/>
  <c r="DN150" i="1"/>
  <c r="ED150" i="1"/>
  <c r="DO150" i="1"/>
  <c r="EE150" i="1"/>
  <c r="EG150" i="1"/>
  <c r="DC151" i="1"/>
  <c r="DR151" i="1"/>
  <c r="DS151" i="1"/>
  <c r="DT151" i="1"/>
  <c r="DE151" i="1"/>
  <c r="DU151" i="1"/>
  <c r="DF151" i="1"/>
  <c r="DV151" i="1"/>
  <c r="DG151" i="1"/>
  <c r="DW151" i="1"/>
  <c r="DH151" i="1"/>
  <c r="DX151" i="1"/>
  <c r="DJ151" i="1"/>
  <c r="DZ151" i="1"/>
  <c r="DK151" i="1"/>
  <c r="EA151" i="1"/>
  <c r="DL151" i="1"/>
  <c r="EB151" i="1"/>
  <c r="DM151" i="1"/>
  <c r="EC151" i="1"/>
  <c r="DN151" i="1"/>
  <c r="ED151" i="1"/>
  <c r="DO151" i="1"/>
  <c r="EE151" i="1"/>
  <c r="EG151" i="1"/>
  <c r="DC152" i="1"/>
  <c r="DR152" i="1"/>
  <c r="DS152" i="1"/>
  <c r="DT152" i="1"/>
  <c r="DE152" i="1"/>
  <c r="DU152" i="1"/>
  <c r="DF152" i="1"/>
  <c r="DV152" i="1"/>
  <c r="DG152" i="1"/>
  <c r="DW152" i="1"/>
  <c r="DH152" i="1"/>
  <c r="DX152" i="1"/>
  <c r="DJ152" i="1"/>
  <c r="DZ152" i="1"/>
  <c r="DK152" i="1"/>
  <c r="EA152" i="1"/>
  <c r="DL152" i="1"/>
  <c r="EB152" i="1"/>
  <c r="DM152" i="1"/>
  <c r="EC152" i="1"/>
  <c r="DN152" i="1"/>
  <c r="ED152" i="1"/>
  <c r="DO152" i="1"/>
  <c r="EE152" i="1"/>
  <c r="EG152" i="1"/>
  <c r="DC153" i="1"/>
  <c r="DR153" i="1"/>
  <c r="DS153" i="1"/>
  <c r="DT153" i="1"/>
  <c r="DE153" i="1"/>
  <c r="DU153" i="1"/>
  <c r="DF153" i="1"/>
  <c r="DV153" i="1"/>
  <c r="DG153" i="1"/>
  <c r="DW153" i="1"/>
  <c r="DH153" i="1"/>
  <c r="DX153" i="1"/>
  <c r="DJ153" i="1"/>
  <c r="DZ153" i="1"/>
  <c r="DK153" i="1"/>
  <c r="EA153" i="1"/>
  <c r="DL153" i="1"/>
  <c r="EB153" i="1"/>
  <c r="DM153" i="1"/>
  <c r="EC153" i="1"/>
  <c r="DN153" i="1"/>
  <c r="ED153" i="1"/>
  <c r="DO153" i="1"/>
  <c r="EE153" i="1"/>
  <c r="EG153" i="1"/>
  <c r="DC154" i="1"/>
  <c r="DR154" i="1"/>
  <c r="DS154" i="1"/>
  <c r="DT154" i="1"/>
  <c r="DE154" i="1"/>
  <c r="DU154" i="1"/>
  <c r="DF154" i="1"/>
  <c r="DV154" i="1"/>
  <c r="DG154" i="1"/>
  <c r="DW154" i="1"/>
  <c r="DH154" i="1"/>
  <c r="DX154" i="1"/>
  <c r="DJ154" i="1"/>
  <c r="DZ154" i="1"/>
  <c r="DK154" i="1"/>
  <c r="EA154" i="1"/>
  <c r="DL154" i="1"/>
  <c r="EB154" i="1"/>
  <c r="DM154" i="1"/>
  <c r="EC154" i="1"/>
  <c r="DN154" i="1"/>
  <c r="ED154" i="1"/>
  <c r="DO154" i="1"/>
  <c r="EE154" i="1"/>
  <c r="EG154" i="1"/>
  <c r="DC155" i="1"/>
  <c r="DR155" i="1"/>
  <c r="DS155" i="1"/>
  <c r="DT155" i="1"/>
  <c r="DE155" i="1"/>
  <c r="DU155" i="1"/>
  <c r="DF155" i="1"/>
  <c r="DV155" i="1"/>
  <c r="DG155" i="1"/>
  <c r="DW155" i="1"/>
  <c r="DH155" i="1"/>
  <c r="DX155" i="1"/>
  <c r="DJ155" i="1"/>
  <c r="DZ155" i="1"/>
  <c r="DK155" i="1"/>
  <c r="EA155" i="1"/>
  <c r="DL155" i="1"/>
  <c r="EB155" i="1"/>
  <c r="DM155" i="1"/>
  <c r="EC155" i="1"/>
  <c r="DN155" i="1"/>
  <c r="ED155" i="1"/>
  <c r="DO155" i="1"/>
  <c r="EE155" i="1"/>
  <c r="EG155" i="1"/>
  <c r="DC156" i="1"/>
  <c r="DR156" i="1"/>
  <c r="DS156" i="1"/>
  <c r="DT156" i="1"/>
  <c r="DE156" i="1"/>
  <c r="DU156" i="1"/>
  <c r="DF156" i="1"/>
  <c r="DV156" i="1"/>
  <c r="DG156" i="1"/>
  <c r="DW156" i="1"/>
  <c r="DH156" i="1"/>
  <c r="DX156" i="1"/>
  <c r="DJ156" i="1"/>
  <c r="DZ156" i="1"/>
  <c r="DK156" i="1"/>
  <c r="EA156" i="1"/>
  <c r="DL156" i="1"/>
  <c r="EB156" i="1"/>
  <c r="DM156" i="1"/>
  <c r="EC156" i="1"/>
  <c r="DN156" i="1"/>
  <c r="ED156" i="1"/>
  <c r="DO156" i="1"/>
  <c r="EE156" i="1"/>
  <c r="EG156" i="1"/>
  <c r="DC157" i="1"/>
  <c r="DR157" i="1"/>
  <c r="DS157" i="1"/>
  <c r="DT157" i="1"/>
  <c r="DE157" i="1"/>
  <c r="DU157" i="1"/>
  <c r="DF157" i="1"/>
  <c r="DV157" i="1"/>
  <c r="DG157" i="1"/>
  <c r="DW157" i="1"/>
  <c r="DH157" i="1"/>
  <c r="DX157" i="1"/>
  <c r="DJ157" i="1"/>
  <c r="DZ157" i="1"/>
  <c r="DK157" i="1"/>
  <c r="EA157" i="1"/>
  <c r="DL157" i="1"/>
  <c r="EB157" i="1"/>
  <c r="DM157" i="1"/>
  <c r="EC157" i="1"/>
  <c r="DN157" i="1"/>
  <c r="ED157" i="1"/>
  <c r="DO157" i="1"/>
  <c r="EE157" i="1"/>
  <c r="EG157" i="1"/>
  <c r="DC158" i="1"/>
  <c r="DR158" i="1"/>
  <c r="DS158" i="1"/>
  <c r="DT158" i="1"/>
  <c r="DE158" i="1"/>
  <c r="DU158" i="1"/>
  <c r="DF158" i="1"/>
  <c r="DV158" i="1"/>
  <c r="DG158" i="1"/>
  <c r="DW158" i="1"/>
  <c r="DH158" i="1"/>
  <c r="DX158" i="1"/>
  <c r="DJ158" i="1"/>
  <c r="DZ158" i="1"/>
  <c r="DK158" i="1"/>
  <c r="EA158" i="1"/>
  <c r="DL158" i="1"/>
  <c r="EB158" i="1"/>
  <c r="DM158" i="1"/>
  <c r="EC158" i="1"/>
  <c r="DN158" i="1"/>
  <c r="ED158" i="1"/>
  <c r="DO158" i="1"/>
  <c r="EE158" i="1"/>
  <c r="EG158" i="1"/>
  <c r="DC159" i="1"/>
  <c r="DR159" i="1"/>
  <c r="DS159" i="1"/>
  <c r="DT159" i="1"/>
  <c r="DE159" i="1"/>
  <c r="DU159" i="1"/>
  <c r="DF159" i="1"/>
  <c r="DV159" i="1"/>
  <c r="DG159" i="1"/>
  <c r="DW159" i="1"/>
  <c r="DH159" i="1"/>
  <c r="DX159" i="1"/>
  <c r="DJ159" i="1"/>
  <c r="DZ159" i="1"/>
  <c r="DK159" i="1"/>
  <c r="EA159" i="1"/>
  <c r="DL159" i="1"/>
  <c r="EB159" i="1"/>
  <c r="DM159" i="1"/>
  <c r="EC159" i="1"/>
  <c r="DN159" i="1"/>
  <c r="ED159" i="1"/>
  <c r="DO159" i="1"/>
  <c r="EE159" i="1"/>
  <c r="EG159" i="1"/>
  <c r="DC160" i="1"/>
  <c r="DR160" i="1"/>
  <c r="DS160" i="1"/>
  <c r="DT160" i="1"/>
  <c r="DE160" i="1"/>
  <c r="DU160" i="1"/>
  <c r="DF160" i="1"/>
  <c r="DV160" i="1"/>
  <c r="DG160" i="1"/>
  <c r="DW160" i="1"/>
  <c r="DH160" i="1"/>
  <c r="DX160" i="1"/>
  <c r="DJ160" i="1"/>
  <c r="DZ160" i="1"/>
  <c r="DK160" i="1"/>
  <c r="EA160" i="1"/>
  <c r="DL160" i="1"/>
  <c r="EB160" i="1"/>
  <c r="DM160" i="1"/>
  <c r="EC160" i="1"/>
  <c r="DN160" i="1"/>
  <c r="ED160" i="1"/>
  <c r="DO160" i="1"/>
  <c r="EE160" i="1"/>
  <c r="EG160" i="1"/>
  <c r="DC111" i="1"/>
  <c r="DR111" i="1"/>
  <c r="DS111" i="1"/>
  <c r="DT111" i="1"/>
  <c r="DE111" i="1"/>
  <c r="DU111" i="1"/>
  <c r="DF111" i="1"/>
  <c r="DV111" i="1"/>
  <c r="DG111" i="1"/>
  <c r="DW111" i="1"/>
  <c r="DH111" i="1"/>
  <c r="DX111" i="1"/>
  <c r="DJ111" i="1"/>
  <c r="DZ111" i="1"/>
  <c r="DK111" i="1"/>
  <c r="EA111" i="1"/>
  <c r="DL111" i="1"/>
  <c r="EB111" i="1"/>
  <c r="DM111" i="1"/>
  <c r="EC111" i="1"/>
  <c r="DN111" i="1"/>
  <c r="ED111" i="1"/>
  <c r="DO111" i="1"/>
  <c r="EE111" i="1"/>
  <c r="EG111" i="1"/>
  <c r="DO72" i="1"/>
  <c r="EE72" i="1"/>
  <c r="DO73" i="1"/>
  <c r="EE73" i="1"/>
  <c r="DO74" i="1"/>
  <c r="EE74" i="1"/>
  <c r="DO75" i="1"/>
  <c r="EE75" i="1"/>
  <c r="DO76" i="1"/>
  <c r="EE76" i="1"/>
  <c r="DO77" i="1"/>
  <c r="EE77" i="1"/>
  <c r="DO78" i="1"/>
  <c r="EE78" i="1"/>
  <c r="DO79" i="1"/>
  <c r="EE79" i="1"/>
  <c r="DO80" i="1"/>
  <c r="EE80" i="1"/>
  <c r="DO81" i="1"/>
  <c r="EE81" i="1"/>
  <c r="DO82" i="1"/>
  <c r="EE82" i="1"/>
  <c r="DO83" i="1"/>
  <c r="EE83" i="1"/>
  <c r="DO84" i="1"/>
  <c r="EE84" i="1"/>
  <c r="DO85" i="1"/>
  <c r="EE85" i="1"/>
  <c r="DO86" i="1"/>
  <c r="EE86" i="1"/>
  <c r="DO87" i="1"/>
  <c r="EE87" i="1"/>
  <c r="DO88" i="1"/>
  <c r="EE88" i="1"/>
  <c r="DO89" i="1"/>
  <c r="EE89" i="1"/>
  <c r="DO90" i="1"/>
  <c r="EE90" i="1"/>
  <c r="DO91" i="1"/>
  <c r="EE91" i="1"/>
  <c r="DO92" i="1"/>
  <c r="EE92" i="1"/>
  <c r="DO93" i="1"/>
  <c r="EE93" i="1"/>
  <c r="DO94" i="1"/>
  <c r="EE94" i="1"/>
  <c r="DO95" i="1"/>
  <c r="EE95" i="1"/>
  <c r="DO96" i="1"/>
  <c r="EE96" i="1"/>
  <c r="DO97" i="1"/>
  <c r="EE97" i="1"/>
  <c r="DO98" i="1"/>
  <c r="EE98" i="1"/>
  <c r="DO99" i="1"/>
  <c r="EE99" i="1"/>
  <c r="DO100" i="1"/>
  <c r="EE100" i="1"/>
  <c r="DO101" i="1"/>
  <c r="EE101" i="1"/>
  <c r="DO102" i="1"/>
  <c r="EE102" i="1"/>
  <c r="DO103" i="1"/>
  <c r="EE103" i="1"/>
  <c r="DO104" i="1"/>
  <c r="EE104" i="1"/>
  <c r="DN72" i="1"/>
  <c r="ED72" i="1"/>
  <c r="DN73" i="1"/>
  <c r="ED73" i="1"/>
  <c r="DN74" i="1"/>
  <c r="ED74" i="1"/>
  <c r="DN75" i="1"/>
  <c r="ED75" i="1"/>
  <c r="DN76" i="1"/>
  <c r="ED76" i="1"/>
  <c r="DN77" i="1"/>
  <c r="ED77" i="1"/>
  <c r="DN78" i="1"/>
  <c r="ED78" i="1"/>
  <c r="DN79" i="1"/>
  <c r="ED79" i="1"/>
  <c r="DN80" i="1"/>
  <c r="ED80" i="1"/>
  <c r="DN81" i="1"/>
  <c r="ED81" i="1"/>
  <c r="DN82" i="1"/>
  <c r="ED82" i="1"/>
  <c r="DN83" i="1"/>
  <c r="ED83" i="1"/>
  <c r="DN84" i="1"/>
  <c r="ED84" i="1"/>
  <c r="DN85" i="1"/>
  <c r="ED85" i="1"/>
  <c r="DN86" i="1"/>
  <c r="ED86" i="1"/>
  <c r="DN87" i="1"/>
  <c r="ED87" i="1"/>
  <c r="DN88" i="1"/>
  <c r="ED88" i="1"/>
  <c r="DN89" i="1"/>
  <c r="ED89" i="1"/>
  <c r="DN90" i="1"/>
  <c r="ED90" i="1"/>
  <c r="DN91" i="1"/>
  <c r="ED91" i="1"/>
  <c r="DN92" i="1"/>
  <c r="ED92" i="1"/>
  <c r="DN93" i="1"/>
  <c r="ED93" i="1"/>
  <c r="DN94" i="1"/>
  <c r="ED94" i="1"/>
  <c r="DN95" i="1"/>
  <c r="ED95" i="1"/>
  <c r="DN96" i="1"/>
  <c r="ED96" i="1"/>
  <c r="DN97" i="1"/>
  <c r="ED97" i="1"/>
  <c r="DN98" i="1"/>
  <c r="ED98" i="1"/>
  <c r="DN99" i="1"/>
  <c r="ED99" i="1"/>
  <c r="DN100" i="1"/>
  <c r="ED100" i="1"/>
  <c r="DN101" i="1"/>
  <c r="ED101" i="1"/>
  <c r="DN102" i="1"/>
  <c r="ED102" i="1"/>
  <c r="DN103" i="1"/>
  <c r="ED103" i="1"/>
  <c r="DN104" i="1"/>
  <c r="ED104" i="1"/>
  <c r="DM72" i="1"/>
  <c r="EC72" i="1"/>
  <c r="DM73" i="1"/>
  <c r="EC73" i="1"/>
  <c r="DM74" i="1"/>
  <c r="EC74" i="1"/>
  <c r="DM75" i="1"/>
  <c r="EC75" i="1"/>
  <c r="DM76" i="1"/>
  <c r="EC76" i="1"/>
  <c r="DM77" i="1"/>
  <c r="EC77" i="1"/>
  <c r="DM78" i="1"/>
  <c r="EC78" i="1"/>
  <c r="DM79" i="1"/>
  <c r="EC79" i="1"/>
  <c r="DM80" i="1"/>
  <c r="EC80" i="1"/>
  <c r="DM81" i="1"/>
  <c r="EC81" i="1"/>
  <c r="DM82" i="1"/>
  <c r="EC82" i="1"/>
  <c r="DM83" i="1"/>
  <c r="EC83" i="1"/>
  <c r="DM84" i="1"/>
  <c r="EC84" i="1"/>
  <c r="DM85" i="1"/>
  <c r="EC85" i="1"/>
  <c r="DM86" i="1"/>
  <c r="EC86" i="1"/>
  <c r="DM87" i="1"/>
  <c r="EC87" i="1"/>
  <c r="DM88" i="1"/>
  <c r="EC88" i="1"/>
  <c r="DM89" i="1"/>
  <c r="EC89" i="1"/>
  <c r="DM90" i="1"/>
  <c r="EC90" i="1"/>
  <c r="DM91" i="1"/>
  <c r="EC91" i="1"/>
  <c r="DM92" i="1"/>
  <c r="EC92" i="1"/>
  <c r="DM93" i="1"/>
  <c r="EC93" i="1"/>
  <c r="DM94" i="1"/>
  <c r="EC94" i="1"/>
  <c r="DM95" i="1"/>
  <c r="EC95" i="1"/>
  <c r="DM96" i="1"/>
  <c r="EC96" i="1"/>
  <c r="DM97" i="1"/>
  <c r="EC97" i="1"/>
  <c r="DM98" i="1"/>
  <c r="EC98" i="1"/>
  <c r="DM99" i="1"/>
  <c r="EC99" i="1"/>
  <c r="DM100" i="1"/>
  <c r="EC100" i="1"/>
  <c r="DM101" i="1"/>
  <c r="EC101" i="1"/>
  <c r="DM102" i="1"/>
  <c r="EC102" i="1"/>
  <c r="DM103" i="1"/>
  <c r="EC103" i="1"/>
  <c r="DM104" i="1"/>
  <c r="EC104" i="1"/>
  <c r="DL72" i="1"/>
  <c r="EB72" i="1"/>
  <c r="DL73" i="1"/>
  <c r="EB73" i="1"/>
  <c r="DL74" i="1"/>
  <c r="EB74" i="1"/>
  <c r="DL75" i="1"/>
  <c r="EB75" i="1"/>
  <c r="DL76" i="1"/>
  <c r="EB76" i="1"/>
  <c r="DL77" i="1"/>
  <c r="EB77" i="1"/>
  <c r="DL78" i="1"/>
  <c r="EB78" i="1"/>
  <c r="DL79" i="1"/>
  <c r="EB79" i="1"/>
  <c r="DL80" i="1"/>
  <c r="EB80" i="1"/>
  <c r="DL81" i="1"/>
  <c r="EB81" i="1"/>
  <c r="DL82" i="1"/>
  <c r="EB82" i="1"/>
  <c r="DL83" i="1"/>
  <c r="EB83" i="1"/>
  <c r="DL84" i="1"/>
  <c r="EB84" i="1"/>
  <c r="DL85" i="1"/>
  <c r="EB85" i="1"/>
  <c r="DL86" i="1"/>
  <c r="EB86" i="1"/>
  <c r="DL87" i="1"/>
  <c r="EB87" i="1"/>
  <c r="DL88" i="1"/>
  <c r="EB88" i="1"/>
  <c r="DL89" i="1"/>
  <c r="EB89" i="1"/>
  <c r="DL90" i="1"/>
  <c r="EB90" i="1"/>
  <c r="DL91" i="1"/>
  <c r="EB91" i="1"/>
  <c r="DL92" i="1"/>
  <c r="EB92" i="1"/>
  <c r="DL93" i="1"/>
  <c r="EB93" i="1"/>
  <c r="DL94" i="1"/>
  <c r="EB94" i="1"/>
  <c r="DL95" i="1"/>
  <c r="EB95" i="1"/>
  <c r="DL96" i="1"/>
  <c r="EB96" i="1"/>
  <c r="DL97" i="1"/>
  <c r="EB97" i="1"/>
  <c r="DL98" i="1"/>
  <c r="EB98" i="1"/>
  <c r="DL99" i="1"/>
  <c r="EB99" i="1"/>
  <c r="DL100" i="1"/>
  <c r="EB100" i="1"/>
  <c r="DL101" i="1"/>
  <c r="EB101" i="1"/>
  <c r="DL102" i="1"/>
  <c r="EB102" i="1"/>
  <c r="DL103" i="1"/>
  <c r="EB103" i="1"/>
  <c r="DL104" i="1"/>
  <c r="EB104" i="1"/>
  <c r="DK72" i="1"/>
  <c r="EA72" i="1"/>
  <c r="DK73" i="1"/>
  <c r="EA73" i="1"/>
  <c r="DK74" i="1"/>
  <c r="EA74" i="1"/>
  <c r="DK75" i="1"/>
  <c r="EA75" i="1"/>
  <c r="DK76" i="1"/>
  <c r="EA76" i="1"/>
  <c r="DK77" i="1"/>
  <c r="EA77" i="1"/>
  <c r="DK78" i="1"/>
  <c r="EA78" i="1"/>
  <c r="DK79" i="1"/>
  <c r="EA79" i="1"/>
  <c r="DK80" i="1"/>
  <c r="EA80" i="1"/>
  <c r="DK81" i="1"/>
  <c r="EA81" i="1"/>
  <c r="DK82" i="1"/>
  <c r="EA82" i="1"/>
  <c r="DK83" i="1"/>
  <c r="EA83" i="1"/>
  <c r="DK84" i="1"/>
  <c r="EA84" i="1"/>
  <c r="DK85" i="1"/>
  <c r="EA85" i="1"/>
  <c r="DK86" i="1"/>
  <c r="EA86" i="1"/>
  <c r="DK87" i="1"/>
  <c r="EA87" i="1"/>
  <c r="DK88" i="1"/>
  <c r="EA88" i="1"/>
  <c r="DK89" i="1"/>
  <c r="EA89" i="1"/>
  <c r="DK90" i="1"/>
  <c r="EA90" i="1"/>
  <c r="DK91" i="1"/>
  <c r="EA91" i="1"/>
  <c r="DK92" i="1"/>
  <c r="EA92" i="1"/>
  <c r="DK93" i="1"/>
  <c r="EA93" i="1"/>
  <c r="DK94" i="1"/>
  <c r="EA94" i="1"/>
  <c r="DK95" i="1"/>
  <c r="EA95" i="1"/>
  <c r="DK96" i="1"/>
  <c r="EA96" i="1"/>
  <c r="DK97" i="1"/>
  <c r="EA97" i="1"/>
  <c r="DK98" i="1"/>
  <c r="EA98" i="1"/>
  <c r="DK99" i="1"/>
  <c r="EA99" i="1"/>
  <c r="DK100" i="1"/>
  <c r="EA100" i="1"/>
  <c r="DK101" i="1"/>
  <c r="EA101" i="1"/>
  <c r="DK102" i="1"/>
  <c r="EA102" i="1"/>
  <c r="DK103" i="1"/>
  <c r="EA103" i="1"/>
  <c r="DK104" i="1"/>
  <c r="EA104" i="1"/>
  <c r="DJ72" i="1"/>
  <c r="DZ72" i="1"/>
  <c r="DJ73" i="1"/>
  <c r="DZ73" i="1"/>
  <c r="DJ74" i="1"/>
  <c r="DZ74" i="1"/>
  <c r="DJ75" i="1"/>
  <c r="DZ75" i="1"/>
  <c r="DJ76" i="1"/>
  <c r="DZ76" i="1"/>
  <c r="DJ77" i="1"/>
  <c r="DZ77" i="1"/>
  <c r="DJ78" i="1"/>
  <c r="DZ78" i="1"/>
  <c r="DJ79" i="1"/>
  <c r="DZ79" i="1"/>
  <c r="DJ80" i="1"/>
  <c r="DZ80" i="1"/>
  <c r="DJ81" i="1"/>
  <c r="DZ81" i="1"/>
  <c r="DJ82" i="1"/>
  <c r="DZ82" i="1"/>
  <c r="DJ83" i="1"/>
  <c r="DZ83" i="1"/>
  <c r="DJ84" i="1"/>
  <c r="DZ84" i="1"/>
  <c r="DJ85" i="1"/>
  <c r="DZ85" i="1"/>
  <c r="DJ86" i="1"/>
  <c r="DZ86" i="1"/>
  <c r="DJ87" i="1"/>
  <c r="DZ87" i="1"/>
  <c r="DJ88" i="1"/>
  <c r="DZ88" i="1"/>
  <c r="DJ89" i="1"/>
  <c r="DZ89" i="1"/>
  <c r="DJ90" i="1"/>
  <c r="DZ90" i="1"/>
  <c r="DJ91" i="1"/>
  <c r="DZ91" i="1"/>
  <c r="DJ92" i="1"/>
  <c r="DZ92" i="1"/>
  <c r="DJ93" i="1"/>
  <c r="DZ93" i="1"/>
  <c r="DJ94" i="1"/>
  <c r="DZ94" i="1"/>
  <c r="DJ95" i="1"/>
  <c r="DZ95" i="1"/>
  <c r="DJ96" i="1"/>
  <c r="DZ96" i="1"/>
  <c r="DJ97" i="1"/>
  <c r="DZ97" i="1"/>
  <c r="DJ98" i="1"/>
  <c r="DZ98" i="1"/>
  <c r="DJ99" i="1"/>
  <c r="DZ99" i="1"/>
  <c r="DJ100" i="1"/>
  <c r="DZ100" i="1"/>
  <c r="DJ101" i="1"/>
  <c r="DZ101" i="1"/>
  <c r="DJ102" i="1"/>
  <c r="DZ102" i="1"/>
  <c r="DJ103" i="1"/>
  <c r="DZ103" i="1"/>
  <c r="DJ104" i="1"/>
  <c r="DZ104" i="1"/>
  <c r="DH72" i="1"/>
  <c r="DX72" i="1"/>
  <c r="DH73" i="1"/>
  <c r="DX73" i="1"/>
  <c r="DH74" i="1"/>
  <c r="DX74" i="1"/>
  <c r="DH75" i="1"/>
  <c r="DX75" i="1"/>
  <c r="DH76" i="1"/>
  <c r="DX76" i="1"/>
  <c r="DH77" i="1"/>
  <c r="DX77" i="1"/>
  <c r="DH78" i="1"/>
  <c r="DX78" i="1"/>
  <c r="DH79" i="1"/>
  <c r="DX79" i="1"/>
  <c r="DH80" i="1"/>
  <c r="DX80" i="1"/>
  <c r="DH81" i="1"/>
  <c r="DX81" i="1"/>
  <c r="DH82" i="1"/>
  <c r="DX82" i="1"/>
  <c r="DH83" i="1"/>
  <c r="DX83" i="1"/>
  <c r="DH84" i="1"/>
  <c r="DX84" i="1"/>
  <c r="DH85" i="1"/>
  <c r="DX85" i="1"/>
  <c r="DH86" i="1"/>
  <c r="DX86" i="1"/>
  <c r="DH87" i="1"/>
  <c r="DX87" i="1"/>
  <c r="DH88" i="1"/>
  <c r="DX88" i="1"/>
  <c r="DH89" i="1"/>
  <c r="DX89" i="1"/>
  <c r="DH90" i="1"/>
  <c r="DX90" i="1"/>
  <c r="DH91" i="1"/>
  <c r="DX91" i="1"/>
  <c r="DH92" i="1"/>
  <c r="DX92" i="1"/>
  <c r="DH93" i="1"/>
  <c r="DX93" i="1"/>
  <c r="DH94" i="1"/>
  <c r="DX94" i="1"/>
  <c r="DH95" i="1"/>
  <c r="DX95" i="1"/>
  <c r="DH96" i="1"/>
  <c r="DX96" i="1"/>
  <c r="DH97" i="1"/>
  <c r="DX97" i="1"/>
  <c r="DH98" i="1"/>
  <c r="DX98" i="1"/>
  <c r="DH99" i="1"/>
  <c r="DX99" i="1"/>
  <c r="DH100" i="1"/>
  <c r="DX100" i="1"/>
  <c r="DH101" i="1"/>
  <c r="DX101" i="1"/>
  <c r="DH102" i="1"/>
  <c r="DX102" i="1"/>
  <c r="DH103" i="1"/>
  <c r="DX103" i="1"/>
  <c r="DH104" i="1"/>
  <c r="DX104" i="1"/>
  <c r="DG72" i="1"/>
  <c r="DW72" i="1"/>
  <c r="DG73" i="1"/>
  <c r="DW73" i="1"/>
  <c r="DG74" i="1"/>
  <c r="DW74" i="1"/>
  <c r="DG75" i="1"/>
  <c r="DW75" i="1"/>
  <c r="DG76" i="1"/>
  <c r="DW76" i="1"/>
  <c r="DG77" i="1"/>
  <c r="DW77" i="1"/>
  <c r="DG78" i="1"/>
  <c r="DW78" i="1"/>
  <c r="DG79" i="1"/>
  <c r="DW79" i="1"/>
  <c r="DG80" i="1"/>
  <c r="DW80" i="1"/>
  <c r="DG81" i="1"/>
  <c r="DW81" i="1"/>
  <c r="DG82" i="1"/>
  <c r="DW82" i="1"/>
  <c r="DG83" i="1"/>
  <c r="DW83" i="1"/>
  <c r="DG84" i="1"/>
  <c r="DW84" i="1"/>
  <c r="DG85" i="1"/>
  <c r="DW85" i="1"/>
  <c r="DG86" i="1"/>
  <c r="DW86" i="1"/>
  <c r="DG87" i="1"/>
  <c r="DW87" i="1"/>
  <c r="DG88" i="1"/>
  <c r="DW88" i="1"/>
  <c r="DG89" i="1"/>
  <c r="DW89" i="1"/>
  <c r="DG90" i="1"/>
  <c r="DW90" i="1"/>
  <c r="DG91" i="1"/>
  <c r="DW91" i="1"/>
  <c r="DG92" i="1"/>
  <c r="DW92" i="1"/>
  <c r="DG93" i="1"/>
  <c r="DW93" i="1"/>
  <c r="DG94" i="1"/>
  <c r="DW94" i="1"/>
  <c r="DG95" i="1"/>
  <c r="DW95" i="1"/>
  <c r="DG96" i="1"/>
  <c r="DW96" i="1"/>
  <c r="DG97" i="1"/>
  <c r="DW97" i="1"/>
  <c r="DG98" i="1"/>
  <c r="DW98" i="1"/>
  <c r="DG99" i="1"/>
  <c r="DW99" i="1"/>
  <c r="DG100" i="1"/>
  <c r="DW100" i="1"/>
  <c r="DG101" i="1"/>
  <c r="DW101" i="1"/>
  <c r="DG102" i="1"/>
  <c r="DW102" i="1"/>
  <c r="DG103" i="1"/>
  <c r="DW103" i="1"/>
  <c r="DG104" i="1"/>
  <c r="DW104" i="1"/>
  <c r="DF72" i="1"/>
  <c r="DV72" i="1"/>
  <c r="DF73" i="1"/>
  <c r="DV73" i="1"/>
  <c r="DF74" i="1"/>
  <c r="DV74" i="1"/>
  <c r="DF75" i="1"/>
  <c r="DV75" i="1"/>
  <c r="DF76" i="1"/>
  <c r="DV76" i="1"/>
  <c r="DF77" i="1"/>
  <c r="DV77" i="1"/>
  <c r="DF78" i="1"/>
  <c r="DV78" i="1"/>
  <c r="DF79" i="1"/>
  <c r="DV79" i="1"/>
  <c r="DF80" i="1"/>
  <c r="DV80" i="1"/>
  <c r="DF81" i="1"/>
  <c r="DV81" i="1"/>
  <c r="DF82" i="1"/>
  <c r="DV82" i="1"/>
  <c r="DF83" i="1"/>
  <c r="DV83" i="1"/>
  <c r="DF84" i="1"/>
  <c r="DV84" i="1"/>
  <c r="DF85" i="1"/>
  <c r="DV85" i="1"/>
  <c r="DF86" i="1"/>
  <c r="DV86" i="1"/>
  <c r="DF87" i="1"/>
  <c r="DV87" i="1"/>
  <c r="DF88" i="1"/>
  <c r="DV88" i="1"/>
  <c r="DF89" i="1"/>
  <c r="DV89" i="1"/>
  <c r="DF90" i="1"/>
  <c r="DV90" i="1"/>
  <c r="DF91" i="1"/>
  <c r="DV91" i="1"/>
  <c r="DF92" i="1"/>
  <c r="DV92" i="1"/>
  <c r="DF93" i="1"/>
  <c r="DV93" i="1"/>
  <c r="DF94" i="1"/>
  <c r="DV94" i="1"/>
  <c r="DF95" i="1"/>
  <c r="DV95" i="1"/>
  <c r="DF96" i="1"/>
  <c r="DV96" i="1"/>
  <c r="DF97" i="1"/>
  <c r="DV97" i="1"/>
  <c r="DF98" i="1"/>
  <c r="DV98" i="1"/>
  <c r="DF99" i="1"/>
  <c r="DV99" i="1"/>
  <c r="DF100" i="1"/>
  <c r="DV100" i="1"/>
  <c r="DF101" i="1"/>
  <c r="DV101" i="1"/>
  <c r="DF102" i="1"/>
  <c r="DV102" i="1"/>
  <c r="DF103" i="1"/>
  <c r="DV103" i="1"/>
  <c r="DF104" i="1"/>
  <c r="DV104" i="1"/>
  <c r="DE72" i="1"/>
  <c r="DU72" i="1"/>
  <c r="DE73" i="1"/>
  <c r="DU73" i="1"/>
  <c r="DE74" i="1"/>
  <c r="DU74" i="1"/>
  <c r="DE75" i="1"/>
  <c r="DU75" i="1"/>
  <c r="DE76" i="1"/>
  <c r="DU76" i="1"/>
  <c r="DE77" i="1"/>
  <c r="DU77" i="1"/>
  <c r="DE78" i="1"/>
  <c r="DU78" i="1"/>
  <c r="DE79" i="1"/>
  <c r="DU79" i="1"/>
  <c r="DE80" i="1"/>
  <c r="DU80" i="1"/>
  <c r="DE81" i="1"/>
  <c r="DU81" i="1"/>
  <c r="DE82" i="1"/>
  <c r="DU82" i="1"/>
  <c r="DE83" i="1"/>
  <c r="DU83" i="1"/>
  <c r="DE84" i="1"/>
  <c r="DU84" i="1"/>
  <c r="DE85" i="1"/>
  <c r="DU85" i="1"/>
  <c r="DE86" i="1"/>
  <c r="DU86" i="1"/>
  <c r="DE87" i="1"/>
  <c r="DU87" i="1"/>
  <c r="DE88" i="1"/>
  <c r="DU88" i="1"/>
  <c r="DE89" i="1"/>
  <c r="DU89" i="1"/>
  <c r="DE90" i="1"/>
  <c r="DU90" i="1"/>
  <c r="DE91" i="1"/>
  <c r="DU91" i="1"/>
  <c r="DE92" i="1"/>
  <c r="DU92" i="1"/>
  <c r="DE93" i="1"/>
  <c r="DU93" i="1"/>
  <c r="DE94" i="1"/>
  <c r="DU94" i="1"/>
  <c r="DE95" i="1"/>
  <c r="DU95" i="1"/>
  <c r="DE96" i="1"/>
  <c r="DU96" i="1"/>
  <c r="DE97" i="1"/>
  <c r="DU97" i="1"/>
  <c r="DE98" i="1"/>
  <c r="DU98" i="1"/>
  <c r="DE99" i="1"/>
  <c r="DU99" i="1"/>
  <c r="DE100" i="1"/>
  <c r="DU100" i="1"/>
  <c r="DE101" i="1"/>
  <c r="DU101" i="1"/>
  <c r="DE102" i="1"/>
  <c r="DU102" i="1"/>
  <c r="DE103" i="1"/>
  <c r="DU103" i="1"/>
  <c r="DE104" i="1"/>
  <c r="DU104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C72" i="1"/>
  <c r="DS72" i="1"/>
  <c r="DC73" i="1"/>
  <c r="DS73" i="1"/>
  <c r="DC74" i="1"/>
  <c r="DS74" i="1"/>
  <c r="DC75" i="1"/>
  <c r="DS75" i="1"/>
  <c r="DC76" i="1"/>
  <c r="DS76" i="1"/>
  <c r="DC77" i="1"/>
  <c r="DS77" i="1"/>
  <c r="DC78" i="1"/>
  <c r="DS78" i="1"/>
  <c r="DC79" i="1"/>
  <c r="DS79" i="1"/>
  <c r="DC80" i="1"/>
  <c r="DS80" i="1"/>
  <c r="DC81" i="1"/>
  <c r="DS81" i="1"/>
  <c r="DC82" i="1"/>
  <c r="DS82" i="1"/>
  <c r="DC83" i="1"/>
  <c r="DS83" i="1"/>
  <c r="DC84" i="1"/>
  <c r="DS84" i="1"/>
  <c r="DC85" i="1"/>
  <c r="DS85" i="1"/>
  <c r="DC86" i="1"/>
  <c r="DS86" i="1"/>
  <c r="DC87" i="1"/>
  <c r="DS87" i="1"/>
  <c r="DC88" i="1"/>
  <c r="DS88" i="1"/>
  <c r="DC89" i="1"/>
  <c r="DS89" i="1"/>
  <c r="DC90" i="1"/>
  <c r="DS90" i="1"/>
  <c r="DC91" i="1"/>
  <c r="DS91" i="1"/>
  <c r="DC92" i="1"/>
  <c r="DS92" i="1"/>
  <c r="DC93" i="1"/>
  <c r="DS93" i="1"/>
  <c r="DC94" i="1"/>
  <c r="DS94" i="1"/>
  <c r="DC95" i="1"/>
  <c r="DS95" i="1"/>
  <c r="DC96" i="1"/>
  <c r="DS96" i="1"/>
  <c r="DC97" i="1"/>
  <c r="DS97" i="1"/>
  <c r="DC98" i="1"/>
  <c r="DS98" i="1"/>
  <c r="DC99" i="1"/>
  <c r="DS99" i="1"/>
  <c r="DC100" i="1"/>
  <c r="DS100" i="1"/>
  <c r="DC101" i="1"/>
  <c r="DS101" i="1"/>
  <c r="DC102" i="1"/>
  <c r="DS102" i="1"/>
  <c r="DC103" i="1"/>
  <c r="DS103" i="1"/>
  <c r="DC104" i="1"/>
  <c r="DS104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O39" i="1"/>
  <c r="EE39" i="1"/>
  <c r="DO40" i="1"/>
  <c r="EE40" i="1"/>
  <c r="DO41" i="1"/>
  <c r="EE41" i="1"/>
  <c r="DO42" i="1"/>
  <c r="EE42" i="1"/>
  <c r="DO43" i="1"/>
  <c r="EE43" i="1"/>
  <c r="DO44" i="1"/>
  <c r="EE44" i="1"/>
  <c r="DO45" i="1"/>
  <c r="EE45" i="1"/>
  <c r="DO46" i="1"/>
  <c r="EE46" i="1"/>
  <c r="DO47" i="1"/>
  <c r="EE47" i="1"/>
  <c r="DO48" i="1"/>
  <c r="EE48" i="1"/>
  <c r="DO49" i="1"/>
  <c r="EE49" i="1"/>
  <c r="DO50" i="1"/>
  <c r="EE50" i="1"/>
  <c r="DO51" i="1"/>
  <c r="EE51" i="1"/>
  <c r="DO52" i="1"/>
  <c r="EE52" i="1"/>
  <c r="DO53" i="1"/>
  <c r="EE53" i="1"/>
  <c r="DO54" i="1"/>
  <c r="EE54" i="1"/>
  <c r="DO55" i="1"/>
  <c r="EE55" i="1"/>
  <c r="DO56" i="1"/>
  <c r="EE56" i="1"/>
  <c r="DO57" i="1"/>
  <c r="EE57" i="1"/>
  <c r="DO58" i="1"/>
  <c r="EE58" i="1"/>
  <c r="DO59" i="1"/>
  <c r="EE59" i="1"/>
  <c r="DO60" i="1"/>
  <c r="EE60" i="1"/>
  <c r="DO61" i="1"/>
  <c r="EE61" i="1"/>
  <c r="DO62" i="1"/>
  <c r="EE62" i="1"/>
  <c r="DO63" i="1"/>
  <c r="EE63" i="1"/>
  <c r="DO64" i="1"/>
  <c r="EE64" i="1"/>
  <c r="DO65" i="1"/>
  <c r="EE65" i="1"/>
  <c r="DO66" i="1"/>
  <c r="EE66" i="1"/>
  <c r="DO67" i="1"/>
  <c r="EE67" i="1"/>
  <c r="DN39" i="1"/>
  <c r="ED39" i="1"/>
  <c r="DN40" i="1"/>
  <c r="ED40" i="1"/>
  <c r="DN41" i="1"/>
  <c r="ED41" i="1"/>
  <c r="DN42" i="1"/>
  <c r="ED42" i="1"/>
  <c r="DN43" i="1"/>
  <c r="ED43" i="1"/>
  <c r="DN44" i="1"/>
  <c r="ED44" i="1"/>
  <c r="DN45" i="1"/>
  <c r="ED45" i="1"/>
  <c r="DN46" i="1"/>
  <c r="ED46" i="1"/>
  <c r="DN47" i="1"/>
  <c r="ED47" i="1"/>
  <c r="DN48" i="1"/>
  <c r="ED48" i="1"/>
  <c r="DN49" i="1"/>
  <c r="ED49" i="1"/>
  <c r="DN50" i="1"/>
  <c r="ED50" i="1"/>
  <c r="DN51" i="1"/>
  <c r="ED51" i="1"/>
  <c r="DN52" i="1"/>
  <c r="ED52" i="1"/>
  <c r="DN53" i="1"/>
  <c r="ED53" i="1"/>
  <c r="DN54" i="1"/>
  <c r="ED54" i="1"/>
  <c r="DN55" i="1"/>
  <c r="ED55" i="1"/>
  <c r="DN56" i="1"/>
  <c r="ED56" i="1"/>
  <c r="DN57" i="1"/>
  <c r="ED57" i="1"/>
  <c r="DN58" i="1"/>
  <c r="ED58" i="1"/>
  <c r="DN59" i="1"/>
  <c r="ED59" i="1"/>
  <c r="DN60" i="1"/>
  <c r="ED60" i="1"/>
  <c r="DN61" i="1"/>
  <c r="ED61" i="1"/>
  <c r="DN62" i="1"/>
  <c r="ED62" i="1"/>
  <c r="DN63" i="1"/>
  <c r="ED63" i="1"/>
  <c r="DN64" i="1"/>
  <c r="ED64" i="1"/>
  <c r="DN65" i="1"/>
  <c r="ED65" i="1"/>
  <c r="DN66" i="1"/>
  <c r="ED66" i="1"/>
  <c r="DN67" i="1"/>
  <c r="ED67" i="1"/>
  <c r="DM39" i="1"/>
  <c r="EC39" i="1"/>
  <c r="DM40" i="1"/>
  <c r="EC40" i="1"/>
  <c r="DM41" i="1"/>
  <c r="EC41" i="1"/>
  <c r="DM42" i="1"/>
  <c r="EC42" i="1"/>
  <c r="DM43" i="1"/>
  <c r="EC43" i="1"/>
  <c r="DM44" i="1"/>
  <c r="EC44" i="1"/>
  <c r="DM45" i="1"/>
  <c r="EC45" i="1"/>
  <c r="DM46" i="1"/>
  <c r="EC46" i="1"/>
  <c r="DM47" i="1"/>
  <c r="EC47" i="1"/>
  <c r="DM48" i="1"/>
  <c r="EC48" i="1"/>
  <c r="DM49" i="1"/>
  <c r="EC49" i="1"/>
  <c r="DM50" i="1"/>
  <c r="EC50" i="1"/>
  <c r="DM51" i="1"/>
  <c r="EC51" i="1"/>
  <c r="DM52" i="1"/>
  <c r="EC52" i="1"/>
  <c r="DM53" i="1"/>
  <c r="EC53" i="1"/>
  <c r="DM54" i="1"/>
  <c r="EC54" i="1"/>
  <c r="DM55" i="1"/>
  <c r="EC55" i="1"/>
  <c r="DM56" i="1"/>
  <c r="EC56" i="1"/>
  <c r="DM57" i="1"/>
  <c r="EC57" i="1"/>
  <c r="DM58" i="1"/>
  <c r="EC58" i="1"/>
  <c r="DM59" i="1"/>
  <c r="EC59" i="1"/>
  <c r="DM60" i="1"/>
  <c r="EC60" i="1"/>
  <c r="DM61" i="1"/>
  <c r="EC61" i="1"/>
  <c r="DM62" i="1"/>
  <c r="EC62" i="1"/>
  <c r="DM63" i="1"/>
  <c r="EC63" i="1"/>
  <c r="DM64" i="1"/>
  <c r="EC64" i="1"/>
  <c r="DM65" i="1"/>
  <c r="EC65" i="1"/>
  <c r="DM66" i="1"/>
  <c r="EC66" i="1"/>
  <c r="DM67" i="1"/>
  <c r="EC67" i="1"/>
  <c r="DL39" i="1"/>
  <c r="EB39" i="1"/>
  <c r="DL40" i="1"/>
  <c r="EB40" i="1"/>
  <c r="DL41" i="1"/>
  <c r="EB41" i="1"/>
  <c r="DL42" i="1"/>
  <c r="EB42" i="1"/>
  <c r="DL43" i="1"/>
  <c r="EB43" i="1"/>
  <c r="DL44" i="1"/>
  <c r="EB44" i="1"/>
  <c r="DL45" i="1"/>
  <c r="EB45" i="1"/>
  <c r="DL46" i="1"/>
  <c r="EB46" i="1"/>
  <c r="DL47" i="1"/>
  <c r="EB47" i="1"/>
  <c r="DL48" i="1"/>
  <c r="EB48" i="1"/>
  <c r="DL49" i="1"/>
  <c r="EB49" i="1"/>
  <c r="DL50" i="1"/>
  <c r="EB50" i="1"/>
  <c r="DL51" i="1"/>
  <c r="EB51" i="1"/>
  <c r="DL52" i="1"/>
  <c r="EB52" i="1"/>
  <c r="DL53" i="1"/>
  <c r="EB53" i="1"/>
  <c r="DL54" i="1"/>
  <c r="EB54" i="1"/>
  <c r="DL55" i="1"/>
  <c r="EB55" i="1"/>
  <c r="DL56" i="1"/>
  <c r="EB56" i="1"/>
  <c r="DL57" i="1"/>
  <c r="EB57" i="1"/>
  <c r="DL58" i="1"/>
  <c r="EB58" i="1"/>
  <c r="DL59" i="1"/>
  <c r="EB59" i="1"/>
  <c r="DL60" i="1"/>
  <c r="EB60" i="1"/>
  <c r="DL61" i="1"/>
  <c r="EB61" i="1"/>
  <c r="DL62" i="1"/>
  <c r="EB62" i="1"/>
  <c r="DL63" i="1"/>
  <c r="EB63" i="1"/>
  <c r="DL64" i="1"/>
  <c r="EB64" i="1"/>
  <c r="DL65" i="1"/>
  <c r="EB65" i="1"/>
  <c r="DL66" i="1"/>
  <c r="EB66" i="1"/>
  <c r="DL67" i="1"/>
  <c r="EB67" i="1"/>
  <c r="DK39" i="1"/>
  <c r="EA39" i="1"/>
  <c r="DK40" i="1"/>
  <c r="EA40" i="1"/>
  <c r="DK41" i="1"/>
  <c r="EA41" i="1"/>
  <c r="DK42" i="1"/>
  <c r="EA42" i="1"/>
  <c r="DK43" i="1"/>
  <c r="EA43" i="1"/>
  <c r="DK44" i="1"/>
  <c r="EA44" i="1"/>
  <c r="DK45" i="1"/>
  <c r="EA45" i="1"/>
  <c r="DK46" i="1"/>
  <c r="EA46" i="1"/>
  <c r="DK47" i="1"/>
  <c r="EA47" i="1"/>
  <c r="DK48" i="1"/>
  <c r="EA48" i="1"/>
  <c r="DK49" i="1"/>
  <c r="EA49" i="1"/>
  <c r="DK50" i="1"/>
  <c r="EA50" i="1"/>
  <c r="DK51" i="1"/>
  <c r="EA51" i="1"/>
  <c r="DK52" i="1"/>
  <c r="EA52" i="1"/>
  <c r="DK53" i="1"/>
  <c r="EA53" i="1"/>
  <c r="DK54" i="1"/>
  <c r="EA54" i="1"/>
  <c r="DK55" i="1"/>
  <c r="EA55" i="1"/>
  <c r="DK56" i="1"/>
  <c r="EA56" i="1"/>
  <c r="DK57" i="1"/>
  <c r="EA57" i="1"/>
  <c r="DK58" i="1"/>
  <c r="EA58" i="1"/>
  <c r="DK59" i="1"/>
  <c r="EA59" i="1"/>
  <c r="DK60" i="1"/>
  <c r="EA60" i="1"/>
  <c r="DK61" i="1"/>
  <c r="EA61" i="1"/>
  <c r="DK62" i="1"/>
  <c r="EA62" i="1"/>
  <c r="DK63" i="1"/>
  <c r="EA63" i="1"/>
  <c r="DK64" i="1"/>
  <c r="EA64" i="1"/>
  <c r="DK65" i="1"/>
  <c r="EA65" i="1"/>
  <c r="DK66" i="1"/>
  <c r="EA66" i="1"/>
  <c r="DK67" i="1"/>
  <c r="EA67" i="1"/>
  <c r="DJ39" i="1"/>
  <c r="DZ39" i="1"/>
  <c r="DJ40" i="1"/>
  <c r="DZ40" i="1"/>
  <c r="DJ41" i="1"/>
  <c r="DZ41" i="1"/>
  <c r="DJ42" i="1"/>
  <c r="DZ42" i="1"/>
  <c r="DJ43" i="1"/>
  <c r="DZ43" i="1"/>
  <c r="DJ44" i="1"/>
  <c r="DZ44" i="1"/>
  <c r="DJ45" i="1"/>
  <c r="DZ45" i="1"/>
  <c r="DJ46" i="1"/>
  <c r="DZ46" i="1"/>
  <c r="DJ47" i="1"/>
  <c r="DZ47" i="1"/>
  <c r="DJ48" i="1"/>
  <c r="DZ48" i="1"/>
  <c r="DJ49" i="1"/>
  <c r="DZ49" i="1"/>
  <c r="DJ50" i="1"/>
  <c r="DZ50" i="1"/>
  <c r="DJ51" i="1"/>
  <c r="DZ51" i="1"/>
  <c r="DJ52" i="1"/>
  <c r="DZ52" i="1"/>
  <c r="DJ53" i="1"/>
  <c r="DZ53" i="1"/>
  <c r="DJ54" i="1"/>
  <c r="DZ54" i="1"/>
  <c r="DJ55" i="1"/>
  <c r="DZ55" i="1"/>
  <c r="DJ56" i="1"/>
  <c r="DZ56" i="1"/>
  <c r="DJ57" i="1"/>
  <c r="DZ57" i="1"/>
  <c r="DJ58" i="1"/>
  <c r="DZ58" i="1"/>
  <c r="DJ59" i="1"/>
  <c r="DZ59" i="1"/>
  <c r="DJ60" i="1"/>
  <c r="DZ60" i="1"/>
  <c r="DJ61" i="1"/>
  <c r="DZ61" i="1"/>
  <c r="DJ62" i="1"/>
  <c r="DZ62" i="1"/>
  <c r="DJ63" i="1"/>
  <c r="DZ63" i="1"/>
  <c r="DJ64" i="1"/>
  <c r="DZ64" i="1"/>
  <c r="DJ65" i="1"/>
  <c r="DZ65" i="1"/>
  <c r="DJ66" i="1"/>
  <c r="DZ66" i="1"/>
  <c r="DJ67" i="1"/>
  <c r="DZ67" i="1"/>
  <c r="DH39" i="1"/>
  <c r="DX39" i="1"/>
  <c r="DH40" i="1"/>
  <c r="DX40" i="1"/>
  <c r="DH41" i="1"/>
  <c r="DX41" i="1"/>
  <c r="DH42" i="1"/>
  <c r="DX42" i="1"/>
  <c r="DH43" i="1"/>
  <c r="DX43" i="1"/>
  <c r="DH44" i="1"/>
  <c r="DX44" i="1"/>
  <c r="DH45" i="1"/>
  <c r="DX45" i="1"/>
  <c r="DH46" i="1"/>
  <c r="DX46" i="1"/>
  <c r="DH47" i="1"/>
  <c r="DX47" i="1"/>
  <c r="DH48" i="1"/>
  <c r="DX48" i="1"/>
  <c r="DH49" i="1"/>
  <c r="DX49" i="1"/>
  <c r="DH50" i="1"/>
  <c r="DX50" i="1"/>
  <c r="DH51" i="1"/>
  <c r="DX51" i="1"/>
  <c r="DH52" i="1"/>
  <c r="DX52" i="1"/>
  <c r="DH53" i="1"/>
  <c r="DX53" i="1"/>
  <c r="DH54" i="1"/>
  <c r="DX54" i="1"/>
  <c r="DH55" i="1"/>
  <c r="DX55" i="1"/>
  <c r="DH56" i="1"/>
  <c r="DX56" i="1"/>
  <c r="DH57" i="1"/>
  <c r="DX57" i="1"/>
  <c r="DH58" i="1"/>
  <c r="DX58" i="1"/>
  <c r="DH59" i="1"/>
  <c r="DX59" i="1"/>
  <c r="DH60" i="1"/>
  <c r="DX60" i="1"/>
  <c r="DH61" i="1"/>
  <c r="DX61" i="1"/>
  <c r="DH62" i="1"/>
  <c r="DX62" i="1"/>
  <c r="DH63" i="1"/>
  <c r="DX63" i="1"/>
  <c r="DH64" i="1"/>
  <c r="DX64" i="1"/>
  <c r="DH65" i="1"/>
  <c r="DX65" i="1"/>
  <c r="DH66" i="1"/>
  <c r="DX66" i="1"/>
  <c r="DH67" i="1"/>
  <c r="DX67" i="1"/>
  <c r="DG39" i="1"/>
  <c r="DW39" i="1"/>
  <c r="DG40" i="1"/>
  <c r="DW40" i="1"/>
  <c r="DG41" i="1"/>
  <c r="DW41" i="1"/>
  <c r="DG42" i="1"/>
  <c r="DW42" i="1"/>
  <c r="DG43" i="1"/>
  <c r="DW43" i="1"/>
  <c r="DG44" i="1"/>
  <c r="DW44" i="1"/>
  <c r="DG45" i="1"/>
  <c r="DW45" i="1"/>
  <c r="DG46" i="1"/>
  <c r="DW46" i="1"/>
  <c r="DG47" i="1"/>
  <c r="DW47" i="1"/>
  <c r="DG48" i="1"/>
  <c r="DW48" i="1"/>
  <c r="DG49" i="1"/>
  <c r="DW49" i="1"/>
  <c r="DG50" i="1"/>
  <c r="DW50" i="1"/>
  <c r="DG51" i="1"/>
  <c r="DW51" i="1"/>
  <c r="DG52" i="1"/>
  <c r="DW52" i="1"/>
  <c r="DG53" i="1"/>
  <c r="DW53" i="1"/>
  <c r="DG54" i="1"/>
  <c r="DW54" i="1"/>
  <c r="DG55" i="1"/>
  <c r="DW55" i="1"/>
  <c r="DG56" i="1"/>
  <c r="DW56" i="1"/>
  <c r="DG57" i="1"/>
  <c r="DW57" i="1"/>
  <c r="DG58" i="1"/>
  <c r="DW58" i="1"/>
  <c r="DG59" i="1"/>
  <c r="DW59" i="1"/>
  <c r="DG60" i="1"/>
  <c r="DW60" i="1"/>
  <c r="DG61" i="1"/>
  <c r="DW61" i="1"/>
  <c r="DG62" i="1"/>
  <c r="DW62" i="1"/>
  <c r="DG63" i="1"/>
  <c r="DW63" i="1"/>
  <c r="DG64" i="1"/>
  <c r="DW64" i="1"/>
  <c r="DG65" i="1"/>
  <c r="DW65" i="1"/>
  <c r="DG66" i="1"/>
  <c r="DW66" i="1"/>
  <c r="DG67" i="1"/>
  <c r="DW67" i="1"/>
  <c r="DF39" i="1"/>
  <c r="DV39" i="1"/>
  <c r="DF40" i="1"/>
  <c r="DV40" i="1"/>
  <c r="DF41" i="1"/>
  <c r="DV41" i="1"/>
  <c r="DF42" i="1"/>
  <c r="DV42" i="1"/>
  <c r="DF43" i="1"/>
  <c r="DV43" i="1"/>
  <c r="DF44" i="1"/>
  <c r="DV44" i="1"/>
  <c r="DF45" i="1"/>
  <c r="DV45" i="1"/>
  <c r="DF46" i="1"/>
  <c r="DV46" i="1"/>
  <c r="DF47" i="1"/>
  <c r="DV47" i="1"/>
  <c r="DF48" i="1"/>
  <c r="DV48" i="1"/>
  <c r="DF49" i="1"/>
  <c r="DV49" i="1"/>
  <c r="DF50" i="1"/>
  <c r="DV50" i="1"/>
  <c r="DF51" i="1"/>
  <c r="DV51" i="1"/>
  <c r="DF52" i="1"/>
  <c r="DV52" i="1"/>
  <c r="DF53" i="1"/>
  <c r="DV53" i="1"/>
  <c r="DF54" i="1"/>
  <c r="DV54" i="1"/>
  <c r="DF55" i="1"/>
  <c r="DV55" i="1"/>
  <c r="DF56" i="1"/>
  <c r="DV56" i="1"/>
  <c r="DF57" i="1"/>
  <c r="DV57" i="1"/>
  <c r="DF58" i="1"/>
  <c r="DV58" i="1"/>
  <c r="DF59" i="1"/>
  <c r="DV59" i="1"/>
  <c r="DF60" i="1"/>
  <c r="DV60" i="1"/>
  <c r="DF61" i="1"/>
  <c r="DV61" i="1"/>
  <c r="DF62" i="1"/>
  <c r="DV62" i="1"/>
  <c r="DF63" i="1"/>
  <c r="DV63" i="1"/>
  <c r="DF64" i="1"/>
  <c r="DV64" i="1"/>
  <c r="DF65" i="1"/>
  <c r="DV65" i="1"/>
  <c r="DF66" i="1"/>
  <c r="DV66" i="1"/>
  <c r="DF67" i="1"/>
  <c r="DV67" i="1"/>
  <c r="DE39" i="1"/>
  <c r="DU39" i="1"/>
  <c r="DE40" i="1"/>
  <c r="DU40" i="1"/>
  <c r="DE41" i="1"/>
  <c r="DU41" i="1"/>
  <c r="DE42" i="1"/>
  <c r="DU42" i="1"/>
  <c r="DE43" i="1"/>
  <c r="DU43" i="1"/>
  <c r="DE44" i="1"/>
  <c r="DU44" i="1"/>
  <c r="DE45" i="1"/>
  <c r="DU45" i="1"/>
  <c r="DE46" i="1"/>
  <c r="DU46" i="1"/>
  <c r="DE47" i="1"/>
  <c r="DU47" i="1"/>
  <c r="DE48" i="1"/>
  <c r="DU48" i="1"/>
  <c r="DE49" i="1"/>
  <c r="DU49" i="1"/>
  <c r="DE50" i="1"/>
  <c r="DU50" i="1"/>
  <c r="DE51" i="1"/>
  <c r="DU51" i="1"/>
  <c r="DE52" i="1"/>
  <c r="DU52" i="1"/>
  <c r="DE53" i="1"/>
  <c r="DU53" i="1"/>
  <c r="DE54" i="1"/>
  <c r="DU54" i="1"/>
  <c r="DE55" i="1"/>
  <c r="DU55" i="1"/>
  <c r="DE56" i="1"/>
  <c r="DU56" i="1"/>
  <c r="DE57" i="1"/>
  <c r="DU57" i="1"/>
  <c r="DE58" i="1"/>
  <c r="DU58" i="1"/>
  <c r="DE59" i="1"/>
  <c r="DU59" i="1"/>
  <c r="DE60" i="1"/>
  <c r="DU60" i="1"/>
  <c r="DE61" i="1"/>
  <c r="DU61" i="1"/>
  <c r="DE62" i="1"/>
  <c r="DU62" i="1"/>
  <c r="DE63" i="1"/>
  <c r="DU63" i="1"/>
  <c r="DE64" i="1"/>
  <c r="DU64" i="1"/>
  <c r="DE65" i="1"/>
  <c r="DU65" i="1"/>
  <c r="DE66" i="1"/>
  <c r="DU66" i="1"/>
  <c r="DE67" i="1"/>
  <c r="DU67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C39" i="1"/>
  <c r="DS39" i="1"/>
  <c r="DC40" i="1"/>
  <c r="DS40" i="1"/>
  <c r="DC41" i="1"/>
  <c r="DS41" i="1"/>
  <c r="DC42" i="1"/>
  <c r="DS42" i="1"/>
  <c r="DC43" i="1"/>
  <c r="DS43" i="1"/>
  <c r="DC44" i="1"/>
  <c r="DS44" i="1"/>
  <c r="DC45" i="1"/>
  <c r="DS45" i="1"/>
  <c r="DC46" i="1"/>
  <c r="DS46" i="1"/>
  <c r="DC47" i="1"/>
  <c r="DS47" i="1"/>
  <c r="DC48" i="1"/>
  <c r="DS48" i="1"/>
  <c r="DC49" i="1"/>
  <c r="DS49" i="1"/>
  <c r="DC50" i="1"/>
  <c r="DS50" i="1"/>
  <c r="DC51" i="1"/>
  <c r="DS51" i="1"/>
  <c r="DC52" i="1"/>
  <c r="DS52" i="1"/>
  <c r="DC53" i="1"/>
  <c r="DS53" i="1"/>
  <c r="DC54" i="1"/>
  <c r="DS54" i="1"/>
  <c r="DC55" i="1"/>
  <c r="DS55" i="1"/>
  <c r="DC56" i="1"/>
  <c r="DS56" i="1"/>
  <c r="DC57" i="1"/>
  <c r="DS57" i="1"/>
  <c r="DC58" i="1"/>
  <c r="DS58" i="1"/>
  <c r="DC59" i="1"/>
  <c r="DS59" i="1"/>
  <c r="DC60" i="1"/>
  <c r="DS60" i="1"/>
  <c r="DC61" i="1"/>
  <c r="DS61" i="1"/>
  <c r="DC62" i="1"/>
  <c r="DS62" i="1"/>
  <c r="DC63" i="1"/>
  <c r="DS63" i="1"/>
  <c r="DC64" i="1"/>
  <c r="DS64" i="1"/>
  <c r="DC65" i="1"/>
  <c r="DS65" i="1"/>
  <c r="DC66" i="1"/>
  <c r="DS66" i="1"/>
  <c r="DC67" i="1"/>
  <c r="DS67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O4" i="1"/>
  <c r="EE4" i="1"/>
  <c r="DO5" i="1"/>
  <c r="EE5" i="1"/>
  <c r="DO6" i="1"/>
  <c r="EE6" i="1"/>
  <c r="DO7" i="1"/>
  <c r="EE7" i="1"/>
  <c r="DO8" i="1"/>
  <c r="EE8" i="1"/>
  <c r="DO9" i="1"/>
  <c r="EE9" i="1"/>
  <c r="DO10" i="1"/>
  <c r="EE10" i="1"/>
  <c r="DO11" i="1"/>
  <c r="EE11" i="1"/>
  <c r="DO12" i="1"/>
  <c r="EE12" i="1"/>
  <c r="DO13" i="1"/>
  <c r="EE13" i="1"/>
  <c r="DO14" i="1"/>
  <c r="EE14" i="1"/>
  <c r="DO15" i="1"/>
  <c r="EE15" i="1"/>
  <c r="DO16" i="1"/>
  <c r="EE16" i="1"/>
  <c r="DO17" i="1"/>
  <c r="EE17" i="1"/>
  <c r="DO18" i="1"/>
  <c r="EE18" i="1"/>
  <c r="DO19" i="1"/>
  <c r="EE19" i="1"/>
  <c r="DO20" i="1"/>
  <c r="EE20" i="1"/>
  <c r="DO21" i="1"/>
  <c r="EE21" i="1"/>
  <c r="DO22" i="1"/>
  <c r="EE22" i="1"/>
  <c r="DO23" i="1"/>
  <c r="EE23" i="1"/>
  <c r="DO24" i="1"/>
  <c r="EE24" i="1"/>
  <c r="DO26" i="1"/>
  <c r="EE26" i="1"/>
  <c r="DO27" i="1"/>
  <c r="EE27" i="1"/>
  <c r="DO28" i="1"/>
  <c r="EE28" i="1"/>
  <c r="DO29" i="1"/>
  <c r="EE29" i="1"/>
  <c r="DO30" i="1"/>
  <c r="EE30" i="1"/>
  <c r="DO31" i="1"/>
  <c r="EE31" i="1"/>
  <c r="DO32" i="1"/>
  <c r="EE32" i="1"/>
  <c r="DO33" i="1"/>
  <c r="EE33" i="1"/>
  <c r="DO34" i="1"/>
  <c r="EE34" i="1"/>
  <c r="DO35" i="1"/>
  <c r="EE35" i="1"/>
  <c r="DN4" i="1"/>
  <c r="ED4" i="1"/>
  <c r="DN5" i="1"/>
  <c r="ED5" i="1"/>
  <c r="DN6" i="1"/>
  <c r="ED6" i="1"/>
  <c r="DN7" i="1"/>
  <c r="ED7" i="1"/>
  <c r="DN8" i="1"/>
  <c r="ED8" i="1"/>
  <c r="DN9" i="1"/>
  <c r="ED9" i="1"/>
  <c r="DN10" i="1"/>
  <c r="ED10" i="1"/>
  <c r="DN11" i="1"/>
  <c r="ED11" i="1"/>
  <c r="DN12" i="1"/>
  <c r="ED12" i="1"/>
  <c r="DN13" i="1"/>
  <c r="ED13" i="1"/>
  <c r="DN14" i="1"/>
  <c r="ED14" i="1"/>
  <c r="DN15" i="1"/>
  <c r="ED15" i="1"/>
  <c r="DN16" i="1"/>
  <c r="ED16" i="1"/>
  <c r="DN17" i="1"/>
  <c r="ED17" i="1"/>
  <c r="DN18" i="1"/>
  <c r="ED18" i="1"/>
  <c r="DN19" i="1"/>
  <c r="ED19" i="1"/>
  <c r="DN20" i="1"/>
  <c r="ED20" i="1"/>
  <c r="DN21" i="1"/>
  <c r="ED21" i="1"/>
  <c r="DN22" i="1"/>
  <c r="ED22" i="1"/>
  <c r="DN23" i="1"/>
  <c r="ED23" i="1"/>
  <c r="DN24" i="1"/>
  <c r="ED24" i="1"/>
  <c r="DN26" i="1"/>
  <c r="ED26" i="1"/>
  <c r="DN27" i="1"/>
  <c r="ED27" i="1"/>
  <c r="DN28" i="1"/>
  <c r="ED28" i="1"/>
  <c r="DN29" i="1"/>
  <c r="ED29" i="1"/>
  <c r="DN30" i="1"/>
  <c r="ED30" i="1"/>
  <c r="DN31" i="1"/>
  <c r="ED31" i="1"/>
  <c r="DN32" i="1"/>
  <c r="ED32" i="1"/>
  <c r="DN33" i="1"/>
  <c r="ED33" i="1"/>
  <c r="DN34" i="1"/>
  <c r="ED34" i="1"/>
  <c r="DN35" i="1"/>
  <c r="ED35" i="1"/>
  <c r="DM4" i="1"/>
  <c r="EC4" i="1"/>
  <c r="DM5" i="1"/>
  <c r="EC5" i="1"/>
  <c r="DM6" i="1"/>
  <c r="EC6" i="1"/>
  <c r="DM7" i="1"/>
  <c r="EC7" i="1"/>
  <c r="DM8" i="1"/>
  <c r="EC8" i="1"/>
  <c r="DM9" i="1"/>
  <c r="EC9" i="1"/>
  <c r="DM10" i="1"/>
  <c r="EC10" i="1"/>
  <c r="DM11" i="1"/>
  <c r="EC11" i="1"/>
  <c r="DM12" i="1"/>
  <c r="EC12" i="1"/>
  <c r="DM13" i="1"/>
  <c r="EC13" i="1"/>
  <c r="DM14" i="1"/>
  <c r="EC14" i="1"/>
  <c r="DM15" i="1"/>
  <c r="EC15" i="1"/>
  <c r="DM16" i="1"/>
  <c r="EC16" i="1"/>
  <c r="DM17" i="1"/>
  <c r="EC17" i="1"/>
  <c r="DM18" i="1"/>
  <c r="EC18" i="1"/>
  <c r="DM19" i="1"/>
  <c r="EC19" i="1"/>
  <c r="DM20" i="1"/>
  <c r="EC20" i="1"/>
  <c r="DM21" i="1"/>
  <c r="EC21" i="1"/>
  <c r="DM22" i="1"/>
  <c r="EC22" i="1"/>
  <c r="DM23" i="1"/>
  <c r="EC23" i="1"/>
  <c r="DM24" i="1"/>
  <c r="EC24" i="1"/>
  <c r="DM26" i="1"/>
  <c r="EC26" i="1"/>
  <c r="DM27" i="1"/>
  <c r="EC27" i="1"/>
  <c r="DM28" i="1"/>
  <c r="EC28" i="1"/>
  <c r="DM29" i="1"/>
  <c r="EC29" i="1"/>
  <c r="DM30" i="1"/>
  <c r="EC30" i="1"/>
  <c r="DM31" i="1"/>
  <c r="EC31" i="1"/>
  <c r="DM32" i="1"/>
  <c r="EC32" i="1"/>
  <c r="DM33" i="1"/>
  <c r="EC33" i="1"/>
  <c r="DM34" i="1"/>
  <c r="EC34" i="1"/>
  <c r="DM35" i="1"/>
  <c r="EC35" i="1"/>
  <c r="DL4" i="1"/>
  <c r="EB4" i="1"/>
  <c r="DL5" i="1"/>
  <c r="EB5" i="1"/>
  <c r="DL6" i="1"/>
  <c r="EB6" i="1"/>
  <c r="DL7" i="1"/>
  <c r="EB7" i="1"/>
  <c r="DL8" i="1"/>
  <c r="EB8" i="1"/>
  <c r="DL9" i="1"/>
  <c r="EB9" i="1"/>
  <c r="DL10" i="1"/>
  <c r="EB10" i="1"/>
  <c r="DL11" i="1"/>
  <c r="EB11" i="1"/>
  <c r="DL12" i="1"/>
  <c r="EB12" i="1"/>
  <c r="DL13" i="1"/>
  <c r="EB13" i="1"/>
  <c r="DL14" i="1"/>
  <c r="EB14" i="1"/>
  <c r="DL15" i="1"/>
  <c r="EB15" i="1"/>
  <c r="DL16" i="1"/>
  <c r="EB16" i="1"/>
  <c r="DL17" i="1"/>
  <c r="EB17" i="1"/>
  <c r="DL18" i="1"/>
  <c r="EB18" i="1"/>
  <c r="DL19" i="1"/>
  <c r="EB19" i="1"/>
  <c r="DL20" i="1"/>
  <c r="EB20" i="1"/>
  <c r="DL21" i="1"/>
  <c r="EB21" i="1"/>
  <c r="DL22" i="1"/>
  <c r="EB22" i="1"/>
  <c r="DL23" i="1"/>
  <c r="EB23" i="1"/>
  <c r="DL24" i="1"/>
  <c r="EB24" i="1"/>
  <c r="DL26" i="1"/>
  <c r="EB26" i="1"/>
  <c r="DL27" i="1"/>
  <c r="EB27" i="1"/>
  <c r="DL28" i="1"/>
  <c r="EB28" i="1"/>
  <c r="DL29" i="1"/>
  <c r="EB29" i="1"/>
  <c r="DL30" i="1"/>
  <c r="EB30" i="1"/>
  <c r="DL31" i="1"/>
  <c r="EB31" i="1"/>
  <c r="DL32" i="1"/>
  <c r="EB32" i="1"/>
  <c r="DL33" i="1"/>
  <c r="EB33" i="1"/>
  <c r="DL34" i="1"/>
  <c r="EB34" i="1"/>
  <c r="DL35" i="1"/>
  <c r="EB35" i="1"/>
  <c r="DK4" i="1"/>
  <c r="EA4" i="1"/>
  <c r="DK5" i="1"/>
  <c r="EA5" i="1"/>
  <c r="DK6" i="1"/>
  <c r="EA6" i="1"/>
  <c r="DK7" i="1"/>
  <c r="EA7" i="1"/>
  <c r="DK8" i="1"/>
  <c r="EA8" i="1"/>
  <c r="DK9" i="1"/>
  <c r="EA9" i="1"/>
  <c r="DK10" i="1"/>
  <c r="EA10" i="1"/>
  <c r="DK11" i="1"/>
  <c r="EA11" i="1"/>
  <c r="DK12" i="1"/>
  <c r="EA12" i="1"/>
  <c r="DK13" i="1"/>
  <c r="EA13" i="1"/>
  <c r="DK14" i="1"/>
  <c r="EA14" i="1"/>
  <c r="DK15" i="1"/>
  <c r="EA15" i="1"/>
  <c r="DK16" i="1"/>
  <c r="EA16" i="1"/>
  <c r="DK17" i="1"/>
  <c r="EA17" i="1"/>
  <c r="DK18" i="1"/>
  <c r="EA18" i="1"/>
  <c r="DK19" i="1"/>
  <c r="EA19" i="1"/>
  <c r="DK20" i="1"/>
  <c r="EA20" i="1"/>
  <c r="DK21" i="1"/>
  <c r="EA21" i="1"/>
  <c r="DK22" i="1"/>
  <c r="EA22" i="1"/>
  <c r="DK23" i="1"/>
  <c r="EA23" i="1"/>
  <c r="DK24" i="1"/>
  <c r="EA24" i="1"/>
  <c r="DK26" i="1"/>
  <c r="EA26" i="1"/>
  <c r="DK27" i="1"/>
  <c r="EA27" i="1"/>
  <c r="DK28" i="1"/>
  <c r="EA28" i="1"/>
  <c r="DK29" i="1"/>
  <c r="EA29" i="1"/>
  <c r="DK30" i="1"/>
  <c r="EA30" i="1"/>
  <c r="DK31" i="1"/>
  <c r="EA31" i="1"/>
  <c r="DK32" i="1"/>
  <c r="EA32" i="1"/>
  <c r="DK33" i="1"/>
  <c r="EA33" i="1"/>
  <c r="DK34" i="1"/>
  <c r="EA34" i="1"/>
  <c r="DK35" i="1"/>
  <c r="EA35" i="1"/>
  <c r="DJ4" i="1"/>
  <c r="DZ4" i="1"/>
  <c r="DJ5" i="1"/>
  <c r="DZ5" i="1"/>
  <c r="DJ6" i="1"/>
  <c r="DZ6" i="1"/>
  <c r="DJ7" i="1"/>
  <c r="DZ7" i="1"/>
  <c r="DJ8" i="1"/>
  <c r="DZ8" i="1"/>
  <c r="DJ9" i="1"/>
  <c r="DZ9" i="1"/>
  <c r="DJ10" i="1"/>
  <c r="DZ10" i="1"/>
  <c r="DJ11" i="1"/>
  <c r="DZ11" i="1"/>
  <c r="DJ12" i="1"/>
  <c r="DZ12" i="1"/>
  <c r="DJ13" i="1"/>
  <c r="DZ13" i="1"/>
  <c r="DJ14" i="1"/>
  <c r="DZ14" i="1"/>
  <c r="DJ15" i="1"/>
  <c r="DZ15" i="1"/>
  <c r="DJ16" i="1"/>
  <c r="DZ16" i="1"/>
  <c r="DJ17" i="1"/>
  <c r="DZ17" i="1"/>
  <c r="DJ18" i="1"/>
  <c r="DZ18" i="1"/>
  <c r="DJ19" i="1"/>
  <c r="DZ19" i="1"/>
  <c r="DJ20" i="1"/>
  <c r="DZ20" i="1"/>
  <c r="DJ21" i="1"/>
  <c r="DZ21" i="1"/>
  <c r="DJ22" i="1"/>
  <c r="DZ22" i="1"/>
  <c r="DJ23" i="1"/>
  <c r="DZ23" i="1"/>
  <c r="DJ24" i="1"/>
  <c r="DZ24" i="1"/>
  <c r="DJ26" i="1"/>
  <c r="DZ26" i="1"/>
  <c r="DJ27" i="1"/>
  <c r="DZ27" i="1"/>
  <c r="DJ28" i="1"/>
  <c r="DZ28" i="1"/>
  <c r="DJ29" i="1"/>
  <c r="DZ29" i="1"/>
  <c r="DJ30" i="1"/>
  <c r="DZ30" i="1"/>
  <c r="DJ31" i="1"/>
  <c r="DZ31" i="1"/>
  <c r="DJ32" i="1"/>
  <c r="DZ32" i="1"/>
  <c r="DJ33" i="1"/>
  <c r="DZ33" i="1"/>
  <c r="DJ34" i="1"/>
  <c r="DZ34" i="1"/>
  <c r="DJ35" i="1"/>
  <c r="DZ35" i="1"/>
  <c r="DH4" i="1"/>
  <c r="DX4" i="1"/>
  <c r="DH5" i="1"/>
  <c r="DX5" i="1"/>
  <c r="DH6" i="1"/>
  <c r="DX6" i="1"/>
  <c r="DH7" i="1"/>
  <c r="DX7" i="1"/>
  <c r="DH8" i="1"/>
  <c r="DX8" i="1"/>
  <c r="DH9" i="1"/>
  <c r="DX9" i="1"/>
  <c r="DH10" i="1"/>
  <c r="DX10" i="1"/>
  <c r="DH11" i="1"/>
  <c r="DX11" i="1"/>
  <c r="DH12" i="1"/>
  <c r="DX12" i="1"/>
  <c r="DH13" i="1"/>
  <c r="DX13" i="1"/>
  <c r="DH14" i="1"/>
  <c r="DX14" i="1"/>
  <c r="DH15" i="1"/>
  <c r="DX15" i="1"/>
  <c r="DH16" i="1"/>
  <c r="DX16" i="1"/>
  <c r="DH17" i="1"/>
  <c r="DX17" i="1"/>
  <c r="DH18" i="1"/>
  <c r="DX18" i="1"/>
  <c r="DH19" i="1"/>
  <c r="DX19" i="1"/>
  <c r="DH20" i="1"/>
  <c r="DX20" i="1"/>
  <c r="DH21" i="1"/>
  <c r="DX21" i="1"/>
  <c r="DH22" i="1"/>
  <c r="DX22" i="1"/>
  <c r="DH23" i="1"/>
  <c r="DX23" i="1"/>
  <c r="DH24" i="1"/>
  <c r="DX24" i="1"/>
  <c r="DH26" i="1"/>
  <c r="DX26" i="1"/>
  <c r="DH27" i="1"/>
  <c r="DX27" i="1"/>
  <c r="DH28" i="1"/>
  <c r="DX28" i="1"/>
  <c r="DH29" i="1"/>
  <c r="DX29" i="1"/>
  <c r="DH30" i="1"/>
  <c r="DX30" i="1"/>
  <c r="DH31" i="1"/>
  <c r="DX31" i="1"/>
  <c r="DH32" i="1"/>
  <c r="DX32" i="1"/>
  <c r="DH33" i="1"/>
  <c r="DX33" i="1"/>
  <c r="DH34" i="1"/>
  <c r="DX34" i="1"/>
  <c r="DH35" i="1"/>
  <c r="DX35" i="1"/>
  <c r="DG4" i="1"/>
  <c r="DW4" i="1"/>
  <c r="DG5" i="1"/>
  <c r="DW5" i="1"/>
  <c r="DG6" i="1"/>
  <c r="DW6" i="1"/>
  <c r="DG7" i="1"/>
  <c r="DW7" i="1"/>
  <c r="DG8" i="1"/>
  <c r="DW8" i="1"/>
  <c r="DG9" i="1"/>
  <c r="DW9" i="1"/>
  <c r="DG10" i="1"/>
  <c r="DW10" i="1"/>
  <c r="DG11" i="1"/>
  <c r="DW11" i="1"/>
  <c r="DG12" i="1"/>
  <c r="DW12" i="1"/>
  <c r="DG13" i="1"/>
  <c r="DW13" i="1"/>
  <c r="DG14" i="1"/>
  <c r="DW14" i="1"/>
  <c r="DG15" i="1"/>
  <c r="DW15" i="1"/>
  <c r="DG16" i="1"/>
  <c r="DW16" i="1"/>
  <c r="DG17" i="1"/>
  <c r="DW17" i="1"/>
  <c r="DG18" i="1"/>
  <c r="DW18" i="1"/>
  <c r="DG19" i="1"/>
  <c r="DW19" i="1"/>
  <c r="DG20" i="1"/>
  <c r="DW20" i="1"/>
  <c r="DG21" i="1"/>
  <c r="DW21" i="1"/>
  <c r="DG22" i="1"/>
  <c r="DW22" i="1"/>
  <c r="DG23" i="1"/>
  <c r="DW23" i="1"/>
  <c r="DG24" i="1"/>
  <c r="DW24" i="1"/>
  <c r="DG26" i="1"/>
  <c r="DW26" i="1"/>
  <c r="DG27" i="1"/>
  <c r="DW27" i="1"/>
  <c r="DG28" i="1"/>
  <c r="DW28" i="1"/>
  <c r="DG29" i="1"/>
  <c r="DW29" i="1"/>
  <c r="DG30" i="1"/>
  <c r="DW30" i="1"/>
  <c r="DG31" i="1"/>
  <c r="DW31" i="1"/>
  <c r="DG32" i="1"/>
  <c r="DW32" i="1"/>
  <c r="DG33" i="1"/>
  <c r="DW33" i="1"/>
  <c r="DG34" i="1"/>
  <c r="DW34" i="1"/>
  <c r="DG35" i="1"/>
  <c r="DW35" i="1"/>
  <c r="DF4" i="1"/>
  <c r="DV4" i="1"/>
  <c r="DF5" i="1"/>
  <c r="DV5" i="1"/>
  <c r="DF6" i="1"/>
  <c r="DV6" i="1"/>
  <c r="DF7" i="1"/>
  <c r="DV7" i="1"/>
  <c r="DF8" i="1"/>
  <c r="DV8" i="1"/>
  <c r="DF9" i="1"/>
  <c r="DV9" i="1"/>
  <c r="DF10" i="1"/>
  <c r="DV10" i="1"/>
  <c r="DF11" i="1"/>
  <c r="DV11" i="1"/>
  <c r="DF12" i="1"/>
  <c r="DV12" i="1"/>
  <c r="DF13" i="1"/>
  <c r="DV13" i="1"/>
  <c r="DF14" i="1"/>
  <c r="DV14" i="1"/>
  <c r="DF15" i="1"/>
  <c r="DV15" i="1"/>
  <c r="DF16" i="1"/>
  <c r="DV16" i="1"/>
  <c r="DF17" i="1"/>
  <c r="DV17" i="1"/>
  <c r="DF18" i="1"/>
  <c r="DV18" i="1"/>
  <c r="DF19" i="1"/>
  <c r="DV19" i="1"/>
  <c r="DF20" i="1"/>
  <c r="DV20" i="1"/>
  <c r="DF21" i="1"/>
  <c r="DV21" i="1"/>
  <c r="DF22" i="1"/>
  <c r="DV22" i="1"/>
  <c r="DF23" i="1"/>
  <c r="DV23" i="1"/>
  <c r="DF24" i="1"/>
  <c r="DV24" i="1"/>
  <c r="DF26" i="1"/>
  <c r="DV26" i="1"/>
  <c r="DF27" i="1"/>
  <c r="DV27" i="1"/>
  <c r="DF28" i="1"/>
  <c r="DV28" i="1"/>
  <c r="DF29" i="1"/>
  <c r="DV29" i="1"/>
  <c r="DF30" i="1"/>
  <c r="DV30" i="1"/>
  <c r="DF31" i="1"/>
  <c r="DV31" i="1"/>
  <c r="DF32" i="1"/>
  <c r="DV32" i="1"/>
  <c r="DF33" i="1"/>
  <c r="DV33" i="1"/>
  <c r="DF34" i="1"/>
  <c r="DV34" i="1"/>
  <c r="DF35" i="1"/>
  <c r="DV35" i="1"/>
  <c r="DE4" i="1"/>
  <c r="DU4" i="1"/>
  <c r="DE5" i="1"/>
  <c r="DU5" i="1"/>
  <c r="DE6" i="1"/>
  <c r="DU6" i="1"/>
  <c r="DE7" i="1"/>
  <c r="DU7" i="1"/>
  <c r="DE8" i="1"/>
  <c r="DU8" i="1"/>
  <c r="DE9" i="1"/>
  <c r="DU9" i="1"/>
  <c r="DE10" i="1"/>
  <c r="DU10" i="1"/>
  <c r="DE11" i="1"/>
  <c r="DU11" i="1"/>
  <c r="DE12" i="1"/>
  <c r="DU12" i="1"/>
  <c r="DE13" i="1"/>
  <c r="DU13" i="1"/>
  <c r="DE14" i="1"/>
  <c r="DU14" i="1"/>
  <c r="DE15" i="1"/>
  <c r="DU15" i="1"/>
  <c r="DE16" i="1"/>
  <c r="DU16" i="1"/>
  <c r="DE17" i="1"/>
  <c r="DU17" i="1"/>
  <c r="DE18" i="1"/>
  <c r="DU18" i="1"/>
  <c r="DE19" i="1"/>
  <c r="DU19" i="1"/>
  <c r="DE20" i="1"/>
  <c r="DU20" i="1"/>
  <c r="DE21" i="1"/>
  <c r="DU21" i="1"/>
  <c r="DE22" i="1"/>
  <c r="DU22" i="1"/>
  <c r="DE23" i="1"/>
  <c r="DU23" i="1"/>
  <c r="DE24" i="1"/>
  <c r="DU24" i="1"/>
  <c r="DE26" i="1"/>
  <c r="DU26" i="1"/>
  <c r="DE27" i="1"/>
  <c r="DU27" i="1"/>
  <c r="DE28" i="1"/>
  <c r="DU28" i="1"/>
  <c r="DE29" i="1"/>
  <c r="DU29" i="1"/>
  <c r="DE30" i="1"/>
  <c r="DU30" i="1"/>
  <c r="DE31" i="1"/>
  <c r="DU31" i="1"/>
  <c r="DE32" i="1"/>
  <c r="DU32" i="1"/>
  <c r="DE33" i="1"/>
  <c r="DU33" i="1"/>
  <c r="DE34" i="1"/>
  <c r="DU34" i="1"/>
  <c r="DE35" i="1"/>
  <c r="DU35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6" i="1"/>
  <c r="DT27" i="1"/>
  <c r="DT28" i="1"/>
  <c r="DT29" i="1"/>
  <c r="DT30" i="1"/>
  <c r="DT31" i="1"/>
  <c r="DT32" i="1"/>
  <c r="DT33" i="1"/>
  <c r="DT34" i="1"/>
  <c r="DT35" i="1"/>
  <c r="DC4" i="1"/>
  <c r="DS4" i="1"/>
  <c r="DC5" i="1"/>
  <c r="DS5" i="1"/>
  <c r="DC6" i="1"/>
  <c r="DS6" i="1"/>
  <c r="DC7" i="1"/>
  <c r="DS7" i="1"/>
  <c r="DC8" i="1"/>
  <c r="DS8" i="1"/>
  <c r="DC9" i="1"/>
  <c r="DS9" i="1"/>
  <c r="DC10" i="1"/>
  <c r="DS10" i="1"/>
  <c r="DC11" i="1"/>
  <c r="DS11" i="1"/>
  <c r="DC12" i="1"/>
  <c r="DS12" i="1"/>
  <c r="DC13" i="1"/>
  <c r="DS13" i="1"/>
  <c r="DC14" i="1"/>
  <c r="DS14" i="1"/>
  <c r="DC15" i="1"/>
  <c r="DS15" i="1"/>
  <c r="DC16" i="1"/>
  <c r="DS16" i="1"/>
  <c r="DC17" i="1"/>
  <c r="DS17" i="1"/>
  <c r="DC18" i="1"/>
  <c r="DS18" i="1"/>
  <c r="DC19" i="1"/>
  <c r="DS19" i="1"/>
  <c r="DC20" i="1"/>
  <c r="DS20" i="1"/>
  <c r="DC21" i="1"/>
  <c r="DS21" i="1"/>
  <c r="DC22" i="1"/>
  <c r="DS22" i="1"/>
  <c r="DC23" i="1"/>
  <c r="DS23" i="1"/>
  <c r="DC24" i="1"/>
  <c r="DS24" i="1"/>
  <c r="DC26" i="1"/>
  <c r="DS26" i="1"/>
  <c r="DC27" i="1"/>
  <c r="DS27" i="1"/>
  <c r="DC28" i="1"/>
  <c r="DS28" i="1"/>
  <c r="DC29" i="1"/>
  <c r="DS29" i="1"/>
  <c r="DC30" i="1"/>
  <c r="DS30" i="1"/>
  <c r="DC31" i="1"/>
  <c r="DS31" i="1"/>
  <c r="DC32" i="1"/>
  <c r="DS32" i="1"/>
  <c r="DC33" i="1"/>
  <c r="DS33" i="1"/>
  <c r="DC34" i="1"/>
  <c r="DS34" i="1"/>
  <c r="DC35" i="1"/>
  <c r="DS35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6" i="1"/>
  <c r="DR27" i="1"/>
  <c r="DR28" i="1"/>
  <c r="DR29" i="1"/>
  <c r="DR30" i="1"/>
  <c r="DR31" i="1"/>
  <c r="DR32" i="1"/>
  <c r="DR33" i="1"/>
  <c r="DR34" i="1"/>
  <c r="DR35" i="1"/>
  <c r="EG104" i="1"/>
  <c r="EG103" i="1"/>
  <c r="EG102" i="1"/>
  <c r="EG101" i="1"/>
  <c r="EG100" i="1"/>
  <c r="EG99" i="1"/>
  <c r="EG98" i="1"/>
  <c r="EG97" i="1"/>
  <c r="EG96" i="1"/>
  <c r="EG95" i="1"/>
  <c r="EG94" i="1"/>
  <c r="EG93" i="1"/>
  <c r="EG92" i="1"/>
  <c r="EG91" i="1"/>
  <c r="EG90" i="1"/>
  <c r="EG89" i="1"/>
  <c r="EG88" i="1"/>
  <c r="EG87" i="1"/>
  <c r="EG86" i="1"/>
  <c r="EG85" i="1"/>
  <c r="EG84" i="1"/>
  <c r="EG83" i="1"/>
  <c r="EG82" i="1"/>
  <c r="EG81" i="1"/>
  <c r="EG80" i="1"/>
  <c r="EG79" i="1"/>
  <c r="EG78" i="1"/>
  <c r="EG77" i="1"/>
  <c r="EG76" i="1"/>
  <c r="EG75" i="1"/>
  <c r="EG74" i="1"/>
  <c r="EG73" i="1"/>
  <c r="EG72" i="1"/>
  <c r="EG67" i="1"/>
  <c r="EG66" i="1"/>
  <c r="EG65" i="1"/>
  <c r="EG64" i="1"/>
  <c r="EG63" i="1"/>
  <c r="EG62" i="1"/>
  <c r="EG61" i="1"/>
  <c r="EG60" i="1"/>
  <c r="EG59" i="1"/>
  <c r="EG58" i="1"/>
  <c r="EG57" i="1"/>
  <c r="EG56" i="1"/>
  <c r="EG55" i="1"/>
  <c r="EG54" i="1"/>
  <c r="EG53" i="1"/>
  <c r="EG52" i="1"/>
  <c r="EG51" i="1"/>
  <c r="EG50" i="1"/>
  <c r="EG49" i="1"/>
  <c r="EG48" i="1"/>
  <c r="EG47" i="1"/>
  <c r="EG46" i="1"/>
  <c r="EG45" i="1"/>
  <c r="EG44" i="1"/>
  <c r="EG43" i="1"/>
  <c r="EG42" i="1"/>
  <c r="EG41" i="1"/>
  <c r="EG40" i="1"/>
  <c r="EG39" i="1"/>
  <c r="EG35" i="1"/>
  <c r="EG34" i="1"/>
  <c r="EG33" i="1"/>
  <c r="EG32" i="1"/>
  <c r="EG31" i="1"/>
  <c r="EG30" i="1"/>
  <c r="EG29" i="1"/>
  <c r="EG28" i="1"/>
  <c r="EG27" i="1"/>
  <c r="EG26" i="1"/>
  <c r="EG24" i="1"/>
  <c r="EG23" i="1"/>
  <c r="EG22" i="1"/>
  <c r="EG21" i="1"/>
  <c r="EG20" i="1"/>
  <c r="EG19" i="1"/>
  <c r="EG18" i="1"/>
  <c r="EG17" i="1"/>
  <c r="EG16" i="1"/>
  <c r="EG15" i="1"/>
  <c r="EG14" i="1"/>
  <c r="EG13" i="1"/>
  <c r="EG12" i="1"/>
  <c r="EG11" i="1"/>
  <c r="EG10" i="1"/>
  <c r="EG9" i="1"/>
  <c r="EG8" i="1"/>
  <c r="EG7" i="1"/>
  <c r="EG6" i="1"/>
  <c r="EG5" i="1"/>
  <c r="EG4" i="1"/>
</calcChain>
</file>

<file path=xl/sharedStrings.xml><?xml version="1.0" encoding="utf-8"?>
<sst xmlns="http://schemas.openxmlformats.org/spreadsheetml/2006/main" count="1431" uniqueCount="203">
  <si>
    <t>NOM CHIMIQUE</t>
  </si>
  <si>
    <t>etat</t>
  </si>
  <si>
    <t>CAT</t>
  </si>
  <si>
    <t>DILUTION</t>
  </si>
  <si>
    <t>temps</t>
  </si>
  <si>
    <t>BMO</t>
  </si>
  <si>
    <t>HSP90 CP</t>
  </si>
  <si>
    <t>FOS</t>
  </si>
  <si>
    <t>JUN</t>
  </si>
  <si>
    <t>TNFAIP3</t>
  </si>
  <si>
    <t>IL24</t>
  </si>
  <si>
    <t>TPSAB1</t>
  </si>
  <si>
    <t xml:space="preserve">IL23R  bis </t>
  </si>
  <si>
    <t>HSP90AA1</t>
  </si>
  <si>
    <t>MMP3</t>
  </si>
  <si>
    <t>DDIT3</t>
  </si>
  <si>
    <t>CRYAB</t>
  </si>
  <si>
    <t>MMP10</t>
  </si>
  <si>
    <t>CXCR1 ter</t>
  </si>
  <si>
    <t>MMP8</t>
  </si>
  <si>
    <t>CCL22</t>
  </si>
  <si>
    <t>SLIT2</t>
  </si>
  <si>
    <t>CXCL1 ter</t>
  </si>
  <si>
    <t>CXCL9</t>
  </si>
  <si>
    <t>COL6A2</t>
  </si>
  <si>
    <t>COL7A1</t>
  </si>
  <si>
    <t>DUSP6</t>
  </si>
  <si>
    <t>STK25</t>
  </si>
  <si>
    <t>B4GALT6</t>
  </si>
  <si>
    <t>CCS</t>
  </si>
  <si>
    <t>MSRA</t>
  </si>
  <si>
    <t>DUOX2 ter</t>
  </si>
  <si>
    <t>NOS3 bis</t>
  </si>
  <si>
    <t>ITGA6</t>
  </si>
  <si>
    <t>ITGA7</t>
  </si>
  <si>
    <t>COL17A1</t>
  </si>
  <si>
    <t>THBS1</t>
  </si>
  <si>
    <t>MSN</t>
  </si>
  <si>
    <t>MMP13</t>
  </si>
  <si>
    <t>ALB</t>
  </si>
  <si>
    <t>FGF2</t>
  </si>
  <si>
    <t>FDXR</t>
  </si>
  <si>
    <t>NONO</t>
  </si>
  <si>
    <t>DLK1 bis</t>
  </si>
  <si>
    <t>FSHR bis</t>
  </si>
  <si>
    <t>HAS1</t>
  </si>
  <si>
    <t>PER1</t>
  </si>
  <si>
    <t>CTGF</t>
  </si>
  <si>
    <t>SIRT6</t>
  </si>
  <si>
    <t>KC</t>
  </si>
  <si>
    <t>RAD23A</t>
  </si>
  <si>
    <t>SIRT7</t>
  </si>
  <si>
    <t>FBN2</t>
  </si>
  <si>
    <t>KRT9</t>
  </si>
  <si>
    <t>GUSB</t>
  </si>
  <si>
    <t>CYR61</t>
  </si>
  <si>
    <t>ELN</t>
  </si>
  <si>
    <t>GAA</t>
  </si>
  <si>
    <t>CTSZ</t>
  </si>
  <si>
    <t>GSTT1</t>
  </si>
  <si>
    <t>ESR1</t>
  </si>
  <si>
    <t>FGFR1</t>
  </si>
  <si>
    <t>SNN</t>
  </si>
  <si>
    <t>FBN1</t>
  </si>
  <si>
    <t>KL</t>
  </si>
  <si>
    <t>18S</t>
  </si>
  <si>
    <t>IL1R2</t>
  </si>
  <si>
    <t>CLEC4D</t>
  </si>
  <si>
    <t>S100A4</t>
  </si>
  <si>
    <t>DEFB1</t>
  </si>
  <si>
    <t>IL17C bis</t>
  </si>
  <si>
    <t>ICAM2</t>
  </si>
  <si>
    <t>CSF2</t>
  </si>
  <si>
    <t>IER3</t>
  </si>
  <si>
    <t>FOXO1</t>
  </si>
  <si>
    <t>CASP1</t>
  </si>
  <si>
    <t>IGFBP2</t>
  </si>
  <si>
    <t>ADNg</t>
  </si>
  <si>
    <t>HSPA1A</t>
  </si>
  <si>
    <t>CCND1</t>
  </si>
  <si>
    <t>IRF1</t>
  </si>
  <si>
    <t>MYD88</t>
  </si>
  <si>
    <t>CCNF</t>
  </si>
  <si>
    <t>G6PD</t>
  </si>
  <si>
    <t>KRT1</t>
  </si>
  <si>
    <t>KRT5</t>
  </si>
  <si>
    <t>OCLN</t>
  </si>
  <si>
    <t>KRT14</t>
  </si>
  <si>
    <t>KRT15</t>
  </si>
  <si>
    <t>KRT17</t>
  </si>
  <si>
    <t>MUC13</t>
  </si>
  <si>
    <t>MUC4</t>
  </si>
  <si>
    <t>MUC16</t>
  </si>
  <si>
    <t>MUC1</t>
  </si>
  <si>
    <t>KRT3</t>
  </si>
  <si>
    <t>SLC4A11</t>
  </si>
  <si>
    <t>KRT19-2</t>
  </si>
  <si>
    <t>ATP6V0E1</t>
  </si>
  <si>
    <t>H2AFY</t>
  </si>
  <si>
    <t>FST</t>
  </si>
  <si>
    <t>CYYR1</t>
  </si>
  <si>
    <t>COL8A2</t>
  </si>
  <si>
    <t>x</t>
  </si>
  <si>
    <t>xx</t>
  </si>
  <si>
    <t>IL-24</t>
  </si>
  <si>
    <t>IL23R</t>
  </si>
  <si>
    <t>DLK1</t>
  </si>
  <si>
    <t>IL-24-2</t>
  </si>
  <si>
    <t>algo 1</t>
  </si>
  <si>
    <t>algo 2</t>
  </si>
  <si>
    <t>1-naphthalene acetic acid</t>
  </si>
  <si>
    <t>SOL</t>
  </si>
  <si>
    <t>Cat 1</t>
  </si>
  <si>
    <t>30 mg</t>
  </si>
  <si>
    <t>30'</t>
  </si>
  <si>
    <t>BMO-05</t>
  </si>
  <si>
    <t>2-Hydroxyisobutyric acid</t>
  </si>
  <si>
    <t>2,5-Dimethylhexanediol</t>
  </si>
  <si>
    <t>BMO-11</t>
  </si>
  <si>
    <t>4,4'-(4,5,6,7-tetrabromo-1,1-dioxido-3H-2,1-benzoxathiole-3,3-diyl)bis(2,6-dibromophenol) (INCI: Tetrabromophenolblue)</t>
  </si>
  <si>
    <t>BMO-06</t>
  </si>
  <si>
    <t>BMO-07</t>
  </si>
  <si>
    <t>Benzisothiazolinone</t>
  </si>
  <si>
    <t>BM0-10</t>
  </si>
  <si>
    <t>Chlorhexidine</t>
  </si>
  <si>
    <t>disodium 4,4'-bis(2-sulfonatostyryl)biphenyl</t>
  </si>
  <si>
    <t>Imidazole (1 of 2)</t>
  </si>
  <si>
    <t>Ketoglutaric acid</t>
  </si>
  <si>
    <t>Lauric acid</t>
  </si>
  <si>
    <t>N-acetyl-DL-methionine</t>
  </si>
  <si>
    <t>Phenylene diamine</t>
  </si>
  <si>
    <t>Promethazine Hydrochloride</t>
  </si>
  <si>
    <t>Quinacrine (1 of 2)</t>
  </si>
  <si>
    <t>Sodium oxalate</t>
  </si>
  <si>
    <t>Sodium perborate tetrahydrate</t>
  </si>
  <si>
    <t>Tiourea</t>
  </si>
  <si>
    <t>1,3-dinitrobenzene</t>
  </si>
  <si>
    <t>CAT 2</t>
  </si>
  <si>
    <t>no CAT</t>
  </si>
  <si>
    <t>2-amino-3-hydroxypyridine</t>
  </si>
  <si>
    <t>2,6-Dichloro-5-fluoro-beta-oxo-3-pyridinepropanoate</t>
  </si>
  <si>
    <t>3,3'-Dithiopropionic acid</t>
  </si>
  <si>
    <t>4 Nitrobenzoic acid</t>
  </si>
  <si>
    <t>4-Carboxybenzaldehyde</t>
  </si>
  <si>
    <t>Ammonium nitrate</t>
  </si>
  <si>
    <t>Camphene</t>
  </si>
  <si>
    <t>Dibenzyl phosphate</t>
  </si>
  <si>
    <t>Naphtalene diol</t>
  </si>
  <si>
    <t>BMO-04</t>
  </si>
  <si>
    <t>BMO-03</t>
  </si>
  <si>
    <t>sodium benzoate</t>
  </si>
  <si>
    <t>Sodium Chloroacetate</t>
  </si>
  <si>
    <t>2-AminoPhenol</t>
  </si>
  <si>
    <t>2-phospho-L-ascorbic acid</t>
  </si>
  <si>
    <t>3,4-Dimethoxybenzaldehyde</t>
  </si>
  <si>
    <t>4,4'-Methylene bis-(2,6-di-tert-butylphenol)</t>
  </si>
  <si>
    <t>Aluminum hydroxyde</t>
  </si>
  <si>
    <t>Anthracene</t>
  </si>
  <si>
    <t xml:space="preserve">Disperse Red 17 </t>
  </si>
  <si>
    <t>Disperse Red 17</t>
  </si>
  <si>
    <t>Gluconolactone</t>
  </si>
  <si>
    <t>hydroxyethylcellulose ethoxylate</t>
  </si>
  <si>
    <t>Magnesium Carbonate hydroxide</t>
  </si>
  <si>
    <t>Methylenebis benzotriazol tetramethylbutyl phenol</t>
  </si>
  <si>
    <t>Potassium tetrafluoroborate</t>
  </si>
  <si>
    <t>Pyrimethanil</t>
  </si>
  <si>
    <t>Triclocarban</t>
  </si>
  <si>
    <t xml:space="preserve">SI-31 </t>
  </si>
  <si>
    <t xml:space="preserve">SI-32 </t>
  </si>
  <si>
    <t xml:space="preserve">SI-33 </t>
  </si>
  <si>
    <t xml:space="preserve">SI-34 </t>
  </si>
  <si>
    <t xml:space="preserve">SI-35 </t>
  </si>
  <si>
    <t xml:space="preserve">SI-36 </t>
  </si>
  <si>
    <t xml:space="preserve">SI-37 </t>
  </si>
  <si>
    <t xml:space="preserve">SI-38 </t>
  </si>
  <si>
    <t xml:space="preserve">SI-39 </t>
  </si>
  <si>
    <t xml:space="preserve">SI-40 </t>
  </si>
  <si>
    <t xml:space="preserve">SI-41 </t>
  </si>
  <si>
    <t xml:space="preserve">SI-42 </t>
  </si>
  <si>
    <t xml:space="preserve">SI-43 </t>
  </si>
  <si>
    <t xml:space="preserve">SI-44 </t>
  </si>
  <si>
    <t xml:space="preserve">SI-45 </t>
  </si>
  <si>
    <t xml:space="preserve">SI-47 </t>
  </si>
  <si>
    <t xml:space="preserve">SI-48 </t>
  </si>
  <si>
    <t xml:space="preserve">SI-49 </t>
  </si>
  <si>
    <t xml:space="preserve">SI-50 </t>
  </si>
  <si>
    <t xml:space="preserve">SI-51 </t>
  </si>
  <si>
    <t xml:space="preserve">SI-52 </t>
  </si>
  <si>
    <t xml:space="preserve">SI-53 </t>
  </si>
  <si>
    <t xml:space="preserve">SI-54 </t>
  </si>
  <si>
    <t xml:space="preserve">SI-55 </t>
  </si>
  <si>
    <t>SI-46</t>
  </si>
  <si>
    <t xml:space="preserve">SI-46 </t>
  </si>
  <si>
    <t>OK</t>
  </si>
  <si>
    <t>3 classes</t>
  </si>
  <si>
    <t>18/25</t>
  </si>
  <si>
    <t>I/NI</t>
  </si>
  <si>
    <t>20/25</t>
  </si>
  <si>
    <t>C1/C2</t>
  </si>
  <si>
    <t>Cat 2</t>
  </si>
  <si>
    <t>cat 1</t>
  </si>
  <si>
    <t>cat 2</t>
  </si>
  <si>
    <t>cat1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</si>
</sst>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C]d\ mmmm\ yyyy;@"/>
  </numFmts>
  <fonts count="9" x14ac:knownFonts="1">
    <font>
      <sz val="12"/>
      <color theme="1"/>
      <name val="Calibri"/>
      <family val="2"/>
      <scheme val="minor"/>
    </font>
    <font>
      <sz val="10"/>
      <name val="Arial"/>
    </font>
    <font>
      <sz val="22"/>
      <color theme="1"/>
      <name val="Calibri"/>
      <scheme val="minor"/>
    </font>
    <font>
      <b/>
      <sz val="12"/>
      <name val="Times"/>
    </font>
    <font>
      <sz val="12"/>
      <name val="Times"/>
    </font>
    <font>
      <sz val="12"/>
      <color rgb="FFFFFF00"/>
      <name val="Calibri"/>
      <scheme val="minor"/>
    </font>
    <font>
      <b/>
      <i/>
      <sz val="12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rgb="FF000000"/>
      </patternFill>
    </fill>
    <fill>
      <patternFill patternType="solid">
        <fgColor rgb="FF66FFCC"/>
        <bgColor indexed="64"/>
      </patternFill>
    </fill>
    <fill>
      <patternFill patternType="solid">
        <fgColor rgb="FF66FF66"/>
        <bgColor rgb="FF000000"/>
      </patternFill>
    </fill>
    <fill>
      <patternFill patternType="solid">
        <fgColor rgb="FFCC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rgb="FFCC66FF"/>
        <bgColor rgb="FF000000"/>
      </patternFill>
    </fill>
    <fill>
      <patternFill patternType="solid">
        <fgColor rgb="FFC591FF"/>
        <bgColor rgb="FF000000"/>
      </patternFill>
    </fill>
    <fill>
      <patternFill patternType="solid">
        <fgColor rgb="FFCC66FF"/>
        <bgColor indexed="64"/>
      </patternFill>
    </fill>
    <fill>
      <patternFill patternType="solid">
        <fgColor rgb="FFC591FF"/>
        <bgColor indexed="64"/>
      </patternFill>
    </fill>
    <fill>
      <patternFill patternType="solid">
        <fgColor rgb="FF66FFFF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90">
    <xf numFmtId="0" fontId="0" fillId="0" borderId="0"/>
    <xf numFmtId="165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0" xfId="0" applyFill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90"/>
    </xf>
    <xf numFmtId="0" fontId="2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3" fillId="5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1" xfId="0" applyBorder="1"/>
    <xf numFmtId="164" fontId="4" fillId="0" borderId="1" xfId="0" applyNumberFormat="1" applyFont="1" applyFill="1" applyBorder="1" applyAlignment="1">
      <alignment horizontal="center" vertical="center" shrinkToFit="1"/>
    </xf>
    <xf numFmtId="164" fontId="4" fillId="0" borderId="0" xfId="0" applyNumberFormat="1" applyFont="1" applyFill="1" applyBorder="1" applyAlignment="1">
      <alignment horizontal="center" vertical="center" shrinkToFit="1"/>
    </xf>
    <xf numFmtId="1" fontId="0" fillId="0" borderId="0" xfId="0" applyNumberFormat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9" fontId="3" fillId="5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9" fontId="3" fillId="13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shrinkToFit="1"/>
    </xf>
    <xf numFmtId="0" fontId="3" fillId="12" borderId="2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0" borderId="0" xfId="0" applyBorder="1"/>
    <xf numFmtId="0" fontId="0" fillId="8" borderId="2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 shrinkToFit="1"/>
    </xf>
    <xf numFmtId="164" fontId="4" fillId="0" borderId="3" xfId="0" applyNumberFormat="1" applyFont="1" applyFill="1" applyBorder="1" applyAlignment="1">
      <alignment horizontal="center" vertical="center" shrinkToFit="1"/>
    </xf>
    <xf numFmtId="0" fontId="3" fillId="7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19" borderId="4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9" fontId="0" fillId="0" borderId="0" xfId="0" applyNumberFormat="1"/>
    <xf numFmtId="17" fontId="0" fillId="0" borderId="0" xfId="0" applyNumberFormat="1"/>
    <xf numFmtId="0" fontId="3" fillId="19" borderId="4" xfId="0" applyFont="1" applyFill="1" applyBorder="1" applyAlignment="1">
      <alignment horizontal="center" vertical="center"/>
    </xf>
    <xf numFmtId="0" fontId="0" fillId="19" borderId="6" xfId="0" applyFill="1" applyBorder="1" applyAlignment="1"/>
    <xf numFmtId="0" fontId="3" fillId="14" borderId="4" xfId="0" applyFont="1" applyFill="1" applyBorder="1" applyAlignment="1">
      <alignment horizontal="center" vertical="center"/>
    </xf>
    <xf numFmtId="0" fontId="0" fillId="0" borderId="6" xfId="0" applyBorder="1" applyAlignment="1"/>
    <xf numFmtId="0" fontId="3" fillId="7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19" borderId="0" xfId="0" applyFill="1" applyBorder="1" applyAlignment="1"/>
    <xf numFmtId="0" fontId="0" fillId="0" borderId="0" xfId="0" applyBorder="1" applyAlignment="1"/>
    <xf numFmtId="0" fontId="0" fillId="0" borderId="0" xfId="0" applyAlignment="1"/>
    <xf numFmtId="0" fontId="3" fillId="2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90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Normal" xfId="0" builtinId="0"/>
    <cellStyle name="Normal 2" xfId="1"/>
  </cellStyles>
  <dxfs count="43">
    <dxf>
      <font>
        <color rgb="FF9C0006"/>
      </font>
      <fill>
        <patternFill>
          <bgColor rgb="FFFFC7CE"/>
        </patternFill>
      </fill>
    </dxf>
    <dxf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3"/>
      </font>
      <fill>
        <patternFill>
          <bgColor indexed="1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3"/>
      </font>
      <fill>
        <patternFill>
          <bgColor indexed="1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3"/>
      </font>
      <fill>
        <patternFill>
          <bgColor indexed="1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3"/>
      </font>
      <fill>
        <patternFill>
          <bgColor indexed="1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3"/>
      </font>
      <fill>
        <patternFill>
          <bgColor indexed="1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3"/>
      </font>
      <fill>
        <patternFill>
          <bgColor indexed="1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3"/>
      </font>
      <fill>
        <patternFill>
          <bgColor indexed="1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3"/>
      </font>
      <fill>
        <patternFill>
          <bgColor indexed="1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3"/>
      </font>
      <fill>
        <patternFill>
          <bgColor indexed="1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3"/>
      </font>
      <fill>
        <patternFill>
          <bgColor indexed="1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3"/>
      </font>
      <fill>
        <patternFill>
          <bgColor indexed="1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3"/>
      </font>
      <fill>
        <patternFill>
          <bgColor indexed="1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3"/>
      </font>
      <fill>
        <patternFill>
          <bgColor indexed="1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3"/>
      </font>
      <fill>
        <patternFill>
          <bgColor indexed="1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3"/>
      </font>
      <fill>
        <patternFill>
          <bgColor indexed="1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13"/>
      </font>
      <fill>
        <patternFill>
          <bgColor indexed="1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60"/>
  <sheetViews>
    <sheetView tabSelected="1" workbookViewId="0">
      <pane xSplit="6" ySplit="1" topLeftCell="ED87" activePane="bottomRight" state="frozen"/>
      <selection pane="topRight" activeCell="G1" sqref="G1"/>
      <selection pane="bottomLeft" activeCell="A2" sqref="A2"/>
      <selection pane="bottomRight" activeCell="EL111" sqref="EL111:EL160"/>
    </sheetView>
  </sheetViews>
  <sheetFormatPr baseColWidth="10" defaultRowHeight="16" x14ac:dyDescent="0.2"/>
  <cols>
    <col min="1" max="1" width="42.5" style="39" customWidth="1"/>
    <col min="2" max="3" width="10.83203125" style="3"/>
    <col min="4" max="4" width="13.6640625" style="3" customWidth="1"/>
    <col min="5" max="5" width="6.33203125" style="39" customWidth="1"/>
    <col min="6" max="6" width="9.83203125" style="3" customWidth="1"/>
    <col min="7" max="7" width="7.83203125" style="3" customWidth="1"/>
    <col min="8" max="11" width="4.6640625" customWidth="1"/>
    <col min="12" max="12" width="5.5" customWidth="1"/>
    <col min="13" max="44" width="4.6640625" customWidth="1"/>
    <col min="45" max="45" width="5.33203125" customWidth="1"/>
    <col min="46" max="102" width="4.6640625" customWidth="1"/>
    <col min="103" max="103" width="5.5" customWidth="1"/>
    <col min="107" max="116" width="5" customWidth="1"/>
    <col min="117" max="117" width="4.6640625" customWidth="1"/>
    <col min="118" max="121" width="5" customWidth="1"/>
    <col min="122" max="123" width="4.1640625" customWidth="1"/>
    <col min="124" max="135" width="4.1640625" style="3" customWidth="1"/>
    <col min="136" max="136" width="10.83203125" style="3" customWidth="1"/>
    <col min="137" max="137" width="10.1640625" customWidth="1"/>
  </cols>
  <sheetData>
    <row r="1" spans="1:180" s="4" customFormat="1" ht="107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45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4" t="s">
        <v>102</v>
      </c>
      <c r="DA1" s="4" t="s">
        <v>102</v>
      </c>
      <c r="DB1" s="4" t="s">
        <v>103</v>
      </c>
      <c r="DC1" s="2" t="s">
        <v>104</v>
      </c>
      <c r="DD1" s="2" t="s">
        <v>105</v>
      </c>
      <c r="DE1" s="2" t="s">
        <v>15</v>
      </c>
      <c r="DF1" s="2" t="s">
        <v>19</v>
      </c>
      <c r="DG1" s="2" t="s">
        <v>106</v>
      </c>
      <c r="DH1" s="2" t="s">
        <v>45</v>
      </c>
      <c r="DI1" s="2" t="s">
        <v>55</v>
      </c>
      <c r="DJ1" s="2" t="s">
        <v>66</v>
      </c>
      <c r="DK1" s="2" t="s">
        <v>67</v>
      </c>
      <c r="DL1" s="2" t="s">
        <v>71</v>
      </c>
      <c r="DM1" s="2" t="s">
        <v>75</v>
      </c>
      <c r="DN1" s="2" t="s">
        <v>90</v>
      </c>
      <c r="DO1" s="2" t="s">
        <v>91</v>
      </c>
      <c r="DP1" s="2"/>
      <c r="DQ1" s="2"/>
      <c r="DR1" s="2" t="s">
        <v>104</v>
      </c>
      <c r="DS1" s="2" t="s">
        <v>107</v>
      </c>
      <c r="DT1" s="2" t="s">
        <v>105</v>
      </c>
      <c r="DU1" s="2" t="s">
        <v>15</v>
      </c>
      <c r="DV1" s="2" t="s">
        <v>19</v>
      </c>
      <c r="DW1" s="2" t="s">
        <v>106</v>
      </c>
      <c r="DX1" s="2" t="s">
        <v>45</v>
      </c>
      <c r="DY1" s="2" t="s">
        <v>55</v>
      </c>
      <c r="DZ1" s="2" t="s">
        <v>66</v>
      </c>
      <c r="EA1" s="2" t="s">
        <v>67</v>
      </c>
      <c r="EB1" s="2" t="s">
        <v>71</v>
      </c>
      <c r="EC1" s="2" t="s">
        <v>75</v>
      </c>
      <c r="ED1" s="2" t="s">
        <v>90</v>
      </c>
      <c r="EE1" s="2" t="s">
        <v>91</v>
      </c>
      <c r="EF1" s="2"/>
      <c r="EG1" s="5" t="s">
        <v>109</v>
      </c>
      <c r="EH1"/>
      <c r="EI1" s="5" t="s">
        <v>108</v>
      </c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</row>
    <row r="2" spans="1:180" x14ac:dyDescent="0.2">
      <c r="A2" s="6" t="s">
        <v>110</v>
      </c>
      <c r="B2" s="7" t="s">
        <v>111</v>
      </c>
      <c r="C2" s="6" t="s">
        <v>112</v>
      </c>
      <c r="D2" s="8" t="s">
        <v>113</v>
      </c>
      <c r="E2" s="9" t="s">
        <v>114</v>
      </c>
      <c r="F2" s="11" t="s">
        <v>115</v>
      </c>
      <c r="G2" s="3">
        <v>17.34</v>
      </c>
      <c r="H2" s="13">
        <v>2.0462351229865368</v>
      </c>
      <c r="I2" s="13">
        <v>1.4942975867435964</v>
      </c>
      <c r="J2" s="13">
        <v>1.1957632302876524</v>
      </c>
      <c r="K2" s="13">
        <v>2.5389899812008627</v>
      </c>
      <c r="L2" s="13">
        <v>1.8425139777532991</v>
      </c>
      <c r="M2" s="13">
        <v>9.7920975698041364</v>
      </c>
      <c r="N2" s="13">
        <v>2.3477090500010886</v>
      </c>
      <c r="O2" s="13">
        <v>3.3872908090471898</v>
      </c>
      <c r="P2" s="13">
        <v>1.1629311844145407</v>
      </c>
      <c r="Q2" s="13">
        <v>0.85985663152093939</v>
      </c>
      <c r="R2" s="13">
        <v>0.92307213335195082</v>
      </c>
      <c r="S2" s="13">
        <v>1688.0554406000349</v>
      </c>
      <c r="T2" s="13">
        <v>1.5605601806059639</v>
      </c>
      <c r="U2" s="13">
        <v>1.3099898158270626</v>
      </c>
      <c r="V2" s="13">
        <v>2.153825456497203</v>
      </c>
      <c r="W2" s="13">
        <v>1.5543356480563715</v>
      </c>
      <c r="X2" s="13">
        <v>0.18121913900367728</v>
      </c>
      <c r="Y2" s="13">
        <v>3.4206155196616397</v>
      </c>
      <c r="Z2" s="13">
        <v>5.0395442239751373</v>
      </c>
      <c r="AA2" s="13">
        <v>2.0425485001057297</v>
      </c>
      <c r="AB2" s="13">
        <v>0.87836513861272458</v>
      </c>
      <c r="AC2" s="13">
        <v>2.3423095577036754</v>
      </c>
      <c r="AD2" s="13">
        <v>0.63159768226424562</v>
      </c>
      <c r="AE2" s="13">
        <v>1.1559212750816539</v>
      </c>
      <c r="AF2" s="13">
        <v>1.8304345391950432</v>
      </c>
      <c r="AG2" s="13">
        <v>2.2531133051915515</v>
      </c>
      <c r="AH2" s="13">
        <v>1.8890028695873624</v>
      </c>
      <c r="AI2" s="13">
        <v>1.3306840224070846</v>
      </c>
      <c r="AJ2" s="13">
        <v>2.1026886983790956</v>
      </c>
      <c r="AK2" s="13">
        <v>1.9586171485711981</v>
      </c>
      <c r="AL2" s="13">
        <v>1.5830062685374051</v>
      </c>
      <c r="AM2" s="13">
        <v>1.6277139272624279</v>
      </c>
      <c r="AN2" s="13">
        <v>5.0291525707732294</v>
      </c>
      <c r="AO2" s="13">
        <v>1.9741801242046182</v>
      </c>
      <c r="AP2" s="13">
        <v>1.3783653643757057</v>
      </c>
      <c r="AQ2" s="13">
        <v>1.203941864065682</v>
      </c>
      <c r="AR2" s="13">
        <v>18.306127160972292</v>
      </c>
      <c r="AS2" s="13">
        <v>2.3071931540464652</v>
      </c>
      <c r="AT2" s="13">
        <v>2.0619168358576334</v>
      </c>
      <c r="AU2" s="13">
        <v>0.96467368573230194</v>
      </c>
      <c r="AV2" s="13">
        <v>1.4437252581776743</v>
      </c>
      <c r="AW2" s="13">
        <v>1.9443913775140811</v>
      </c>
      <c r="AX2" s="13">
        <v>2.5601091281307413</v>
      </c>
      <c r="AY2" s="13">
        <v>0.63890894601497683</v>
      </c>
      <c r="AZ2" s="13">
        <v>0.93379615362697788</v>
      </c>
      <c r="BA2" s="13">
        <v>1.9536950663767609</v>
      </c>
      <c r="BB2" s="13">
        <v>0.57631914056136302</v>
      </c>
      <c r="BC2" s="13">
        <v>0.98143996659205135</v>
      </c>
      <c r="BD2" s="13">
        <v>3.2557093893530462</v>
      </c>
      <c r="BE2" s="13">
        <v>13.400881080789906</v>
      </c>
      <c r="BF2" s="13">
        <v>1.7245324889290383</v>
      </c>
      <c r="BG2" s="13">
        <v>1.3358892265096707</v>
      </c>
      <c r="BH2" s="13">
        <v>1.1670344641332073</v>
      </c>
      <c r="BI2" s="13">
        <v>1.2327030280006357</v>
      </c>
      <c r="BJ2" s="13">
        <v>1.6176015566507826</v>
      </c>
      <c r="BK2" s="13">
        <v>1.2209418198247093</v>
      </c>
      <c r="BL2" s="13">
        <v>2.0966202369801232</v>
      </c>
      <c r="BM2" s="13">
        <v>0.47127746545785754</v>
      </c>
      <c r="BN2" s="13">
        <v>7.4264752024211198</v>
      </c>
      <c r="BO2" s="13">
        <v>1.2118967363828894</v>
      </c>
      <c r="BP2" s="13">
        <v>2.1210936681366346</v>
      </c>
      <c r="BQ2" s="13">
        <v>34.250794959356703</v>
      </c>
      <c r="BR2" s="13">
        <v>0.91262730679736137</v>
      </c>
      <c r="BS2" s="13">
        <v>0.6585526536257319</v>
      </c>
      <c r="BT2" s="13">
        <v>1.6678556770355226</v>
      </c>
      <c r="BU2" s="13">
        <v>9.0858124821353545</v>
      </c>
      <c r="BV2" s="13">
        <v>1.1615916554983072</v>
      </c>
      <c r="BW2" s="13">
        <v>0.71399150870087924</v>
      </c>
      <c r="BX2" s="13">
        <v>1.2499672658577907</v>
      </c>
      <c r="BY2" s="13">
        <v>2.0011622106866613</v>
      </c>
      <c r="BZ2" s="13">
        <v>0.72740227916505618</v>
      </c>
      <c r="CA2" s="13">
        <v>15.183830793695742</v>
      </c>
      <c r="CB2" s="13">
        <v>10.100102839005663</v>
      </c>
      <c r="CC2" s="13">
        <v>1.2116639487679692</v>
      </c>
      <c r="CD2" s="13">
        <v>2.4695611666452453</v>
      </c>
      <c r="CE2" s="13">
        <v>1.8072299713496769</v>
      </c>
      <c r="CF2" s="13">
        <v>1.5494905040219058</v>
      </c>
      <c r="CG2" s="13">
        <v>1.1791934229524914</v>
      </c>
      <c r="CH2" s="13">
        <v>0.24739722209854692</v>
      </c>
      <c r="CI2" s="13">
        <v>0.90209457130699577</v>
      </c>
      <c r="CJ2" s="13">
        <v>1.2317559917381358</v>
      </c>
      <c r="CK2" s="13">
        <v>0.71089797111708997</v>
      </c>
      <c r="CL2" s="13">
        <v>0.28283175508746056</v>
      </c>
      <c r="CM2" s="13">
        <v>0.89543169780699827</v>
      </c>
      <c r="CN2" s="13">
        <v>4.1057439423641755</v>
      </c>
      <c r="CO2" s="13">
        <v>2.826041626286742</v>
      </c>
      <c r="CP2" s="13">
        <v>0.41515177845971213</v>
      </c>
      <c r="CQ2" s="13">
        <v>0.97640795701441563</v>
      </c>
      <c r="CR2" s="13">
        <v>0.40838902859165155</v>
      </c>
      <c r="CS2" s="13">
        <v>0.98709006210230898</v>
      </c>
      <c r="CT2" s="13">
        <v>0.61727224210958309</v>
      </c>
      <c r="CU2" s="13">
        <v>0.84545529863423485</v>
      </c>
      <c r="CV2" s="13">
        <v>0.84831205482349648</v>
      </c>
      <c r="CW2" s="13">
        <v>1.5970452123302685</v>
      </c>
      <c r="CX2" s="13">
        <v>1.3417439637696464</v>
      </c>
      <c r="CY2" s="13">
        <v>0.82811973311697606</v>
      </c>
      <c r="DB2" s="14"/>
      <c r="DC2" s="13">
        <f t="shared" ref="DC2:DC35" si="0">K2</f>
        <v>2.5389899812008627</v>
      </c>
      <c r="DD2" s="13">
        <f t="shared" ref="DD2:DD35" si="1">M2</f>
        <v>9.7920975698041364</v>
      </c>
      <c r="DE2" s="13">
        <f t="shared" ref="DE2:DE35" si="2">P2</f>
        <v>1.1629311844145407</v>
      </c>
      <c r="DF2" s="13">
        <f t="shared" ref="DF2:DF35" si="3">T2</f>
        <v>1.5605601806059639</v>
      </c>
      <c r="DG2" s="13">
        <f t="shared" ref="DG2:DG35" si="4">AR2</f>
        <v>18.306127160972292</v>
      </c>
      <c r="DH2" s="13">
        <f t="shared" ref="DH2:DH35" si="5">AT2</f>
        <v>2.0619168358576334</v>
      </c>
      <c r="DI2" s="13">
        <f t="shared" ref="DI2:DI35" si="6">BD2</f>
        <v>3.2557093893530462</v>
      </c>
      <c r="DJ2" s="13">
        <f t="shared" ref="DJ2:DJ35" si="7">BP2</f>
        <v>2.1210936681366346</v>
      </c>
      <c r="DK2" s="13">
        <f t="shared" ref="DK2:DK35" si="8">BQ2</f>
        <v>34.250794959356703</v>
      </c>
      <c r="DL2" s="13">
        <f t="shared" ref="DL2:DL35" si="9">BU2</f>
        <v>9.0858124821353545</v>
      </c>
      <c r="DM2" s="13">
        <f t="shared" ref="DM2:DM35" si="10">BY2</f>
        <v>2.0011622106866613</v>
      </c>
      <c r="DN2" s="13">
        <f t="shared" ref="DN2:DN35" si="11">CN2</f>
        <v>4.1057439423641755</v>
      </c>
      <c r="DO2" s="13">
        <f t="shared" ref="DO2:DO35" si="12">CO2</f>
        <v>2.826041626286742</v>
      </c>
      <c r="DP2" s="13"/>
      <c r="DQ2" s="13"/>
      <c r="DR2">
        <f t="shared" ref="DR2:DR35" si="13">IF(DC2&gt;3,1,0)</f>
        <v>0</v>
      </c>
      <c r="DS2">
        <f t="shared" ref="DS2:DS35" si="14">IF(DC2&gt;10,1,0)</f>
        <v>0</v>
      </c>
      <c r="DT2" s="3">
        <f t="shared" ref="DT2:DT35" si="15">IF(DD2&gt;2.2,1,0)</f>
        <v>1</v>
      </c>
      <c r="DU2" s="3">
        <f t="shared" ref="DU2:DU35" si="16">IF(DE2&gt;2,1,0)</f>
        <v>0</v>
      </c>
      <c r="DV2" s="3">
        <f t="shared" ref="DV2:DV35" si="17">IF(DF2&gt;1.6,1,0)</f>
        <v>0</v>
      </c>
      <c r="DW2" s="3">
        <f t="shared" ref="DW2:DW35" si="18">IF(DG2&gt;4,1,0)</f>
        <v>1</v>
      </c>
      <c r="DX2" s="3">
        <f t="shared" ref="DX2:DX35" si="19">IF(DH2&gt;3,1,0)</f>
        <v>0</v>
      </c>
      <c r="DY2" s="3">
        <f t="shared" ref="DY2:DY35" si="20">IF(DI2&gt;1.3,1,0)</f>
        <v>1</v>
      </c>
      <c r="DZ2" s="3">
        <f t="shared" ref="DZ2:DZ35" si="21">IF(DJ2&gt;1.6,1,0)</f>
        <v>1</v>
      </c>
      <c r="EA2" s="3">
        <f t="shared" ref="EA2:EA35" si="22">IF(DK2&gt;2.8,1,0)</f>
        <v>1</v>
      </c>
      <c r="EB2" s="3">
        <f t="shared" ref="EB2:EB35" si="23">IF(DL2&gt;2.2,1,0)</f>
        <v>1</v>
      </c>
      <c r="EC2" s="3">
        <f t="shared" ref="EC2:EC35" si="24">IF(DM2&gt;1.4,1,0)</f>
        <v>1</v>
      </c>
      <c r="ED2" s="3">
        <f t="shared" ref="ED2:ED35" si="25">IF(DN2&gt;1.6,1,0)</f>
        <v>1</v>
      </c>
      <c r="EE2" s="3">
        <f t="shared" ref="EE2:EE35" si="26">IF(DO2&gt;2.5,1,0)</f>
        <v>1</v>
      </c>
      <c r="EG2" s="15">
        <f t="shared" ref="EG2:EG35" si="27">DR2+(4*DS2)+(4*DT2)+(2*DU2)+DV2+(2*DW2)+(2*DX2)+DY2+(4*DZ2)+(2*EA2)+(4*EB2)+(2*EC2)+(3*ED2)+(4*EE2)</f>
        <v>26</v>
      </c>
      <c r="EH2" s="6" t="s">
        <v>112</v>
      </c>
      <c r="EI2" s="15">
        <v>21</v>
      </c>
    </row>
    <row r="3" spans="1:180" x14ac:dyDescent="0.2">
      <c r="A3" s="6" t="s">
        <v>116</v>
      </c>
      <c r="B3" s="7" t="s">
        <v>111</v>
      </c>
      <c r="C3" s="6" t="s">
        <v>112</v>
      </c>
      <c r="D3" s="8" t="s">
        <v>113</v>
      </c>
      <c r="E3" s="9" t="s">
        <v>114</v>
      </c>
      <c r="F3" s="11" t="s">
        <v>115</v>
      </c>
      <c r="G3" s="3">
        <v>25.71</v>
      </c>
      <c r="H3" s="13">
        <v>3.3847577904435249</v>
      </c>
      <c r="I3" s="13">
        <v>1.8023665858134674</v>
      </c>
      <c r="J3" s="13">
        <v>1.1543314232903201</v>
      </c>
      <c r="K3" s="13">
        <v>181.06112957288138</v>
      </c>
      <c r="L3" s="13">
        <v>1363.9417064481318</v>
      </c>
      <c r="M3" s="13">
        <v>295.39044177298445</v>
      </c>
      <c r="N3" s="13">
        <v>1.6151242313818046</v>
      </c>
      <c r="O3" s="13">
        <v>1.4639166740130325</v>
      </c>
      <c r="P3" s="13">
        <v>1.1104469062727769</v>
      </c>
      <c r="Q3" s="13">
        <v>0.67879456067144406</v>
      </c>
      <c r="R3" s="13">
        <v>2.6272095467453958</v>
      </c>
      <c r="S3" s="13">
        <v>37.278252805169487</v>
      </c>
      <c r="T3" s="13">
        <v>12.299693136891966</v>
      </c>
      <c r="U3" s="13">
        <v>63.85073029012473</v>
      </c>
      <c r="V3" s="13">
        <v>75.107138228764668</v>
      </c>
      <c r="W3" s="13">
        <v>1.0255225962066123</v>
      </c>
      <c r="X3" s="13">
        <v>18.182899563540591</v>
      </c>
      <c r="Y3" s="13">
        <v>11.260064134095076</v>
      </c>
      <c r="Z3" s="13">
        <v>249.92987320555005</v>
      </c>
      <c r="AA3" s="13">
        <v>0.61462735930817525</v>
      </c>
      <c r="AB3" s="13">
        <v>2.9437439865582782</v>
      </c>
      <c r="AC3" s="13">
        <v>0.53098660143934107</v>
      </c>
      <c r="AD3" s="13">
        <v>2.6005182067100647</v>
      </c>
      <c r="AE3" s="13">
        <v>7.5217224272773153</v>
      </c>
      <c r="AF3" s="13">
        <v>5.2440018008249965</v>
      </c>
      <c r="AG3" s="13">
        <v>58.86025166435887</v>
      </c>
      <c r="AH3" s="13">
        <v>0.8580981713797653</v>
      </c>
      <c r="AI3" s="13">
        <v>0.21675260763620077</v>
      </c>
      <c r="AJ3" s="13">
        <v>1.5300633823574057</v>
      </c>
      <c r="AK3" s="13">
        <v>0.70821580506366577</v>
      </c>
      <c r="AL3" s="13">
        <v>0.98961971035296747</v>
      </c>
      <c r="AM3" s="13">
        <v>1.9929823748256978</v>
      </c>
      <c r="AN3" s="13">
        <v>6.2100841589685016</v>
      </c>
      <c r="AO3" s="13">
        <v>0.56321709457377156</v>
      </c>
      <c r="AP3" s="13">
        <v>0.42827352344627412</v>
      </c>
      <c r="AQ3" s="13">
        <v>1.0802675959881434</v>
      </c>
      <c r="AR3" s="13">
        <v>410.66900791384211</v>
      </c>
      <c r="AS3" s="13">
        <v>1436.6126108173703</v>
      </c>
      <c r="AT3" s="13">
        <v>12.013008479820867</v>
      </c>
      <c r="AU3" s="13">
        <v>1.2121892077876213</v>
      </c>
      <c r="AV3" s="13">
        <v>2.8166523145924183</v>
      </c>
      <c r="AW3" s="13">
        <v>2.4494487193752894</v>
      </c>
      <c r="AX3" s="13">
        <v>12.976338106473451</v>
      </c>
      <c r="AY3" s="13">
        <v>1.4338148057311295</v>
      </c>
      <c r="AZ3" s="13">
        <v>2.3900776660407259</v>
      </c>
      <c r="BA3" s="13">
        <v>0.43595796592335256</v>
      </c>
      <c r="BB3" s="13">
        <v>8.8745310901832664</v>
      </c>
      <c r="BC3" s="13">
        <v>1.0621568900703888</v>
      </c>
      <c r="BD3" s="13">
        <v>2.8667567034356378</v>
      </c>
      <c r="BE3" s="13">
        <v>379.29582469818371</v>
      </c>
      <c r="BF3" s="13">
        <v>24.14648929568407</v>
      </c>
      <c r="BG3" s="13">
        <v>0.55860193363642596</v>
      </c>
      <c r="BH3" s="13">
        <v>1.3007266389504348</v>
      </c>
      <c r="BI3" s="13">
        <v>0.23436299067629207</v>
      </c>
      <c r="BJ3" s="13">
        <v>1.6993065570532</v>
      </c>
      <c r="BK3" s="13">
        <v>12.013008479820867</v>
      </c>
      <c r="BL3" s="13">
        <v>3.8953771805445472</v>
      </c>
      <c r="BM3" s="13">
        <v>0.70009610552230084</v>
      </c>
      <c r="BN3" s="13">
        <v>505.74310836316346</v>
      </c>
      <c r="BO3" s="13">
        <v>2.8194711649742143</v>
      </c>
      <c r="BP3" s="13">
        <v>93.013575767854746</v>
      </c>
      <c r="BQ3" s="13">
        <v>335.05777975078297</v>
      </c>
      <c r="BR3" s="13">
        <v>6.1208904312518237</v>
      </c>
      <c r="BS3" s="13">
        <v>1.0674150478770064</v>
      </c>
      <c r="BT3" s="13">
        <v>5.2308751339089321</v>
      </c>
      <c r="BU3" s="13">
        <v>47.066302472045663</v>
      </c>
      <c r="BV3" s="13">
        <v>2.0861053174388813</v>
      </c>
      <c r="BW3" s="13">
        <v>2.0823696230878785</v>
      </c>
      <c r="BX3" s="13">
        <v>2.0978364689307112</v>
      </c>
      <c r="BY3" s="13">
        <v>143.99675324098885</v>
      </c>
      <c r="BZ3" s="13">
        <v>3.345542877792703</v>
      </c>
      <c r="CA3" s="13">
        <v>16.032610118167323</v>
      </c>
      <c r="CB3" s="13">
        <v>0.8196952040508686</v>
      </c>
      <c r="CC3" s="13">
        <v>8.1809078212951842</v>
      </c>
      <c r="CD3" s="13">
        <v>64.088722782275468</v>
      </c>
      <c r="CE3" s="13">
        <v>1.6948028677951419</v>
      </c>
      <c r="CF3" s="13">
        <v>2.774447193168704</v>
      </c>
      <c r="CG3" s="13">
        <v>2.4953833206825879</v>
      </c>
      <c r="CH3" s="13">
        <v>1.1058486114484447</v>
      </c>
      <c r="CI3" s="13">
        <v>0.65379028405162931</v>
      </c>
      <c r="CJ3" s="13">
        <v>0.7668691465145463</v>
      </c>
      <c r="CK3" s="13">
        <v>0.57121191924452674</v>
      </c>
      <c r="CL3" s="13">
        <v>0.41041458231065592</v>
      </c>
      <c r="CM3" s="13">
        <v>0.66579939377203334</v>
      </c>
      <c r="CN3" s="13">
        <v>17.2027408043161</v>
      </c>
      <c r="CO3" s="13">
        <v>90.562033019631784</v>
      </c>
      <c r="CP3" s="13">
        <v>0.33472469768318996</v>
      </c>
      <c r="CQ3" s="13">
        <v>0.57115336562073604</v>
      </c>
      <c r="CR3" s="13">
        <v>9.4700062437685144</v>
      </c>
      <c r="CS3" s="13">
        <v>2.5793309246968379</v>
      </c>
      <c r="CT3" s="13">
        <v>3.2482685068405068</v>
      </c>
      <c r="CU3" s="13">
        <v>0.45403585112494438</v>
      </c>
      <c r="CV3" s="13">
        <v>0.75716207925467549</v>
      </c>
      <c r="CW3" s="13">
        <v>2.1752807937881871</v>
      </c>
      <c r="CX3" s="13">
        <v>3.4686598535465998</v>
      </c>
      <c r="CY3" s="13">
        <v>21.766811992968321</v>
      </c>
      <c r="DB3" s="14"/>
      <c r="DC3" s="13">
        <f t="shared" si="0"/>
        <v>181.06112957288138</v>
      </c>
      <c r="DD3" s="13">
        <f t="shared" si="1"/>
        <v>295.39044177298445</v>
      </c>
      <c r="DE3" s="13">
        <f t="shared" si="2"/>
        <v>1.1104469062727769</v>
      </c>
      <c r="DF3" s="13">
        <f t="shared" si="3"/>
        <v>12.299693136891966</v>
      </c>
      <c r="DG3" s="13">
        <f t="shared" si="4"/>
        <v>410.66900791384211</v>
      </c>
      <c r="DH3" s="13">
        <f t="shared" si="5"/>
        <v>12.013008479820867</v>
      </c>
      <c r="DI3" s="13">
        <f t="shared" si="6"/>
        <v>2.8667567034356378</v>
      </c>
      <c r="DJ3" s="13">
        <f t="shared" si="7"/>
        <v>93.013575767854746</v>
      </c>
      <c r="DK3" s="13">
        <f t="shared" si="8"/>
        <v>335.05777975078297</v>
      </c>
      <c r="DL3" s="13">
        <f t="shared" si="9"/>
        <v>47.066302472045663</v>
      </c>
      <c r="DM3" s="13">
        <f t="shared" si="10"/>
        <v>143.99675324098885</v>
      </c>
      <c r="DN3" s="13">
        <f t="shared" si="11"/>
        <v>17.2027408043161</v>
      </c>
      <c r="DO3" s="13">
        <f t="shared" si="12"/>
        <v>90.562033019631784</v>
      </c>
      <c r="DP3" s="13"/>
      <c r="DQ3" s="13"/>
      <c r="DR3">
        <f t="shared" si="13"/>
        <v>1</v>
      </c>
      <c r="DS3">
        <f t="shared" si="14"/>
        <v>1</v>
      </c>
      <c r="DT3" s="3">
        <f t="shared" si="15"/>
        <v>1</v>
      </c>
      <c r="DU3" s="3">
        <f t="shared" si="16"/>
        <v>0</v>
      </c>
      <c r="DV3" s="3">
        <f t="shared" si="17"/>
        <v>1</v>
      </c>
      <c r="DW3" s="3">
        <f t="shared" si="18"/>
        <v>1</v>
      </c>
      <c r="DX3" s="3">
        <f t="shared" si="19"/>
        <v>1</v>
      </c>
      <c r="DY3" s="3">
        <f t="shared" si="20"/>
        <v>1</v>
      </c>
      <c r="DZ3" s="3">
        <f t="shared" si="21"/>
        <v>1</v>
      </c>
      <c r="EA3" s="3">
        <f t="shared" si="22"/>
        <v>1</v>
      </c>
      <c r="EB3" s="3">
        <f t="shared" si="23"/>
        <v>1</v>
      </c>
      <c r="EC3" s="3">
        <f t="shared" si="24"/>
        <v>1</v>
      </c>
      <c r="ED3" s="3">
        <f t="shared" si="25"/>
        <v>1</v>
      </c>
      <c r="EE3" s="3">
        <f t="shared" si="26"/>
        <v>1</v>
      </c>
      <c r="EG3" s="15">
        <f t="shared" si="27"/>
        <v>34</v>
      </c>
      <c r="EH3" s="6" t="s">
        <v>112</v>
      </c>
      <c r="EI3" s="15">
        <v>32</v>
      </c>
    </row>
    <row r="4" spans="1:180" x14ac:dyDescent="0.2">
      <c r="A4" s="6" t="s">
        <v>117</v>
      </c>
      <c r="B4" s="7" t="s">
        <v>111</v>
      </c>
      <c r="C4" s="6" t="s">
        <v>112</v>
      </c>
      <c r="D4" s="8" t="s">
        <v>113</v>
      </c>
      <c r="E4" s="9" t="s">
        <v>114</v>
      </c>
      <c r="F4" s="16" t="s">
        <v>118</v>
      </c>
      <c r="G4" s="17">
        <v>20.92</v>
      </c>
      <c r="H4" s="13">
        <v>25.016940156444555</v>
      </c>
      <c r="I4" s="13">
        <v>11.48708972575062</v>
      </c>
      <c r="J4" s="13">
        <v>1.1949728327041429</v>
      </c>
      <c r="K4" s="13">
        <v>4.8474981055047115</v>
      </c>
      <c r="L4" s="13">
        <v>2.9941301801344702</v>
      </c>
      <c r="M4" s="13">
        <v>4.359727524567691</v>
      </c>
      <c r="N4" s="13">
        <v>3.6260460530840137</v>
      </c>
      <c r="O4" s="13">
        <v>16.122758477585467</v>
      </c>
      <c r="P4" s="13">
        <v>6.1237998648616827</v>
      </c>
      <c r="Q4" s="13">
        <v>1.8489748969219537</v>
      </c>
      <c r="R4" s="13">
        <v>3.5821715768110551</v>
      </c>
      <c r="S4" s="13">
        <v>13.733795452699347</v>
      </c>
      <c r="T4" s="13">
        <v>1.4734668620342195</v>
      </c>
      <c r="U4" s="13">
        <v>0.49435264896146158</v>
      </c>
      <c r="V4" s="13">
        <v>2.518056537379231</v>
      </c>
      <c r="W4" s="13">
        <v>3.4688770859388507</v>
      </c>
      <c r="X4" s="13">
        <v>1.398161752306309</v>
      </c>
      <c r="Y4" s="13">
        <v>3.9262339912566371</v>
      </c>
      <c r="Z4" s="13">
        <v>4.3027898521507124</v>
      </c>
      <c r="AA4" s="13">
        <v>3.6993076368956985</v>
      </c>
      <c r="AB4" s="13">
        <v>1.545713984136259</v>
      </c>
      <c r="AC4" s="13">
        <v>1.9199537411840504</v>
      </c>
      <c r="AD4" s="13">
        <v>0.9733473834988039</v>
      </c>
      <c r="AE4" s="13">
        <v>1.2380406176548857</v>
      </c>
      <c r="AF4" s="13">
        <v>2.3715568299945486</v>
      </c>
      <c r="AG4" s="13">
        <v>3.3109225496198262</v>
      </c>
      <c r="AH4" s="13">
        <v>3.8919816638094611</v>
      </c>
      <c r="AI4" s="13">
        <v>0.94218843590970747</v>
      </c>
      <c r="AJ4" s="13">
        <v>1.6637846614453609</v>
      </c>
      <c r="AK4" s="13">
        <v>5.1896831083644477</v>
      </c>
      <c r="AL4" s="13">
        <v>1.5781927206782964</v>
      </c>
      <c r="AM4" s="13">
        <v>0.45928109836215958</v>
      </c>
      <c r="AN4" s="13">
        <v>0.88236555885219281</v>
      </c>
      <c r="AO4" s="13">
        <v>3.3376063468964929</v>
      </c>
      <c r="AP4" s="13">
        <v>1.0896782564892533</v>
      </c>
      <c r="AQ4" s="13">
        <v>1.2865172796600919</v>
      </c>
      <c r="AR4" s="13">
        <v>9.9723565061176895</v>
      </c>
      <c r="AS4" s="13">
        <v>3.9656295181414385</v>
      </c>
      <c r="AT4" s="13">
        <v>2.1126482752216966</v>
      </c>
      <c r="AU4" s="13">
        <v>1.2587117535419272</v>
      </c>
      <c r="AV4" s="13">
        <v>5.1318997278525007</v>
      </c>
      <c r="AW4" s="13">
        <v>1.5893454457402483</v>
      </c>
      <c r="AX4" s="13">
        <v>4.0606920943653053</v>
      </c>
      <c r="AY4" s="13">
        <v>1.3350073964283924</v>
      </c>
      <c r="AZ4" s="13">
        <v>1.6981119899573744</v>
      </c>
      <c r="BA4" s="13">
        <v>1.4943239938545301</v>
      </c>
      <c r="BB4" s="13">
        <v>2.6182674412578448</v>
      </c>
      <c r="BC4" s="13">
        <v>1.2416646003519418</v>
      </c>
      <c r="BD4" s="13">
        <v>7.839895586679158</v>
      </c>
      <c r="BE4" s="13">
        <v>7.2402871180795341</v>
      </c>
      <c r="BF4" s="13">
        <v>0.84866870907509051</v>
      </c>
      <c r="BG4" s="13">
        <v>3.3490259225130274</v>
      </c>
      <c r="BH4" s="13">
        <v>0.89597202501959505</v>
      </c>
      <c r="BI4" s="13">
        <v>1.3964339746571193</v>
      </c>
      <c r="BJ4" s="13">
        <v>2.9337909516311735</v>
      </c>
      <c r="BK4" s="13">
        <v>2.1126482752216966</v>
      </c>
      <c r="BL4" s="13">
        <v>1.8819925870140779</v>
      </c>
      <c r="BM4" s="13">
        <v>1.378181670247856</v>
      </c>
      <c r="BN4" s="13">
        <v>2.6898950826824515</v>
      </c>
      <c r="BO4" s="13">
        <v>2.3544823259412433</v>
      </c>
      <c r="BP4" s="13">
        <v>1.4661153483899139</v>
      </c>
      <c r="BQ4" s="13">
        <v>6.3660480079838955</v>
      </c>
      <c r="BR4" s="13">
        <v>1.7403221139712257</v>
      </c>
      <c r="BS4" s="13">
        <v>0.23743835159520454</v>
      </c>
      <c r="BT4" s="13">
        <v>1.4161684444455478</v>
      </c>
      <c r="BU4" s="13">
        <v>4.8538221756564672</v>
      </c>
      <c r="BV4" s="13">
        <v>2.0132131317409239</v>
      </c>
      <c r="BW4" s="13">
        <v>0.62764915575300473</v>
      </c>
      <c r="BX4" s="13">
        <v>1.9893202188225951</v>
      </c>
      <c r="BY4" s="13">
        <v>1.6120564017502514</v>
      </c>
      <c r="BZ4" s="13">
        <v>2.5765575020899147</v>
      </c>
      <c r="CA4" s="13">
        <v>2.835431458069309</v>
      </c>
      <c r="CB4" s="13">
        <v>13.070780534240249</v>
      </c>
      <c r="CC4" s="13">
        <v>1.6763791459929747</v>
      </c>
      <c r="CD4" s="13">
        <v>1.6987443139013507</v>
      </c>
      <c r="CE4" s="13">
        <v>1.1403437025491401</v>
      </c>
      <c r="CF4" s="13">
        <v>2.1116372259469105</v>
      </c>
      <c r="CG4" s="13">
        <v>1.1670178356023388</v>
      </c>
      <c r="CH4" s="13">
        <v>0.26996348992671471</v>
      </c>
      <c r="CI4" s="13">
        <v>1.26968333062915</v>
      </c>
      <c r="CJ4" s="13">
        <v>1.6860542708650241</v>
      </c>
      <c r="CK4" s="13">
        <v>1.6844886129344916</v>
      </c>
      <c r="CL4" s="13">
        <v>1.6237935502912915</v>
      </c>
      <c r="CM4" s="13">
        <v>1.2093045556725608</v>
      </c>
      <c r="CN4" s="13">
        <v>1.467105765541679</v>
      </c>
      <c r="CO4" s="13">
        <v>4.8512391976515277</v>
      </c>
      <c r="CP4" s="13">
        <v>0.28225176032415972</v>
      </c>
      <c r="CQ4" s="13">
        <v>1.2086745811919959</v>
      </c>
      <c r="CR4" s="13">
        <v>0.38724617969116598</v>
      </c>
      <c r="CS4" s="13">
        <v>1.2573170399075646</v>
      </c>
      <c r="CT4" s="13">
        <v>1.9932765470391653</v>
      </c>
      <c r="CU4" s="13">
        <v>0.84268108480666359</v>
      </c>
      <c r="CV4" s="13">
        <v>0.86675470175937075</v>
      </c>
      <c r="CW4" s="13">
        <v>8.0421279203425495</v>
      </c>
      <c r="CX4" s="13">
        <v>1.6506779177044322</v>
      </c>
      <c r="CY4" s="13">
        <v>0.93568934688130589</v>
      </c>
      <c r="DB4" s="14"/>
      <c r="DC4" s="13">
        <f t="shared" si="0"/>
        <v>4.8474981055047115</v>
      </c>
      <c r="DD4" s="13">
        <f t="shared" si="1"/>
        <v>4.359727524567691</v>
      </c>
      <c r="DE4" s="13">
        <f t="shared" si="2"/>
        <v>6.1237998648616827</v>
      </c>
      <c r="DF4" s="13">
        <f t="shared" si="3"/>
        <v>1.4734668620342195</v>
      </c>
      <c r="DG4" s="13">
        <f t="shared" si="4"/>
        <v>9.9723565061176895</v>
      </c>
      <c r="DH4" s="13">
        <f t="shared" si="5"/>
        <v>2.1126482752216966</v>
      </c>
      <c r="DI4" s="13">
        <f t="shared" si="6"/>
        <v>7.839895586679158</v>
      </c>
      <c r="DJ4" s="13">
        <f t="shared" si="7"/>
        <v>1.4661153483899139</v>
      </c>
      <c r="DK4" s="13">
        <f t="shared" si="8"/>
        <v>6.3660480079838955</v>
      </c>
      <c r="DL4" s="13">
        <f t="shared" si="9"/>
        <v>4.8538221756564672</v>
      </c>
      <c r="DM4" s="13">
        <f t="shared" si="10"/>
        <v>1.6120564017502514</v>
      </c>
      <c r="DN4" s="13">
        <f t="shared" si="11"/>
        <v>1.467105765541679</v>
      </c>
      <c r="DO4" s="13">
        <f t="shared" si="12"/>
        <v>4.8512391976515277</v>
      </c>
      <c r="DP4" s="13"/>
      <c r="DQ4" s="13"/>
      <c r="DR4">
        <f t="shared" si="13"/>
        <v>1</v>
      </c>
      <c r="DS4">
        <f t="shared" si="14"/>
        <v>0</v>
      </c>
      <c r="DT4" s="3">
        <f t="shared" si="15"/>
        <v>1</v>
      </c>
      <c r="DU4" s="3">
        <f t="shared" si="16"/>
        <v>1</v>
      </c>
      <c r="DV4" s="3">
        <f t="shared" si="17"/>
        <v>0</v>
      </c>
      <c r="DW4" s="3">
        <f t="shared" si="18"/>
        <v>1</v>
      </c>
      <c r="DX4" s="3">
        <f t="shared" si="19"/>
        <v>0</v>
      </c>
      <c r="DY4" s="3">
        <f t="shared" si="20"/>
        <v>1</v>
      </c>
      <c r="DZ4" s="3">
        <f t="shared" si="21"/>
        <v>0</v>
      </c>
      <c r="EA4" s="3">
        <f t="shared" si="22"/>
        <v>1</v>
      </c>
      <c r="EB4" s="3">
        <f t="shared" si="23"/>
        <v>1</v>
      </c>
      <c r="EC4" s="3">
        <f t="shared" si="24"/>
        <v>1</v>
      </c>
      <c r="ED4" s="3">
        <f t="shared" si="25"/>
        <v>0</v>
      </c>
      <c r="EE4" s="3">
        <f t="shared" si="26"/>
        <v>1</v>
      </c>
      <c r="EG4" s="15">
        <f t="shared" si="27"/>
        <v>22</v>
      </c>
      <c r="EH4" s="6" t="s">
        <v>112</v>
      </c>
      <c r="EI4" s="15">
        <v>20</v>
      </c>
    </row>
    <row r="5" spans="1:180" x14ac:dyDescent="0.2">
      <c r="A5" s="6" t="s">
        <v>119</v>
      </c>
      <c r="B5" s="7" t="s">
        <v>111</v>
      </c>
      <c r="C5" s="6" t="s">
        <v>112</v>
      </c>
      <c r="D5" s="8" t="s">
        <v>113</v>
      </c>
      <c r="E5" s="9" t="s">
        <v>114</v>
      </c>
      <c r="F5" s="18" t="s">
        <v>120</v>
      </c>
      <c r="G5" s="3">
        <v>18.71</v>
      </c>
      <c r="H5" s="13">
        <v>3.8621652472569235</v>
      </c>
      <c r="I5" s="13">
        <v>2.4982188093085917</v>
      </c>
      <c r="J5" s="13">
        <v>1.7525368626955007</v>
      </c>
      <c r="K5" s="13">
        <v>15.931684499870242</v>
      </c>
      <c r="L5" s="13">
        <v>2.2530891159832183</v>
      </c>
      <c r="M5" s="13">
        <v>1.2820228090753296</v>
      </c>
      <c r="N5" s="13">
        <v>0.97606349708726936</v>
      </c>
      <c r="O5" s="13">
        <v>1.9132144777641298</v>
      </c>
      <c r="P5" s="13">
        <v>3.5427707769925294</v>
      </c>
      <c r="Q5" s="13">
        <v>0.48042970083663955</v>
      </c>
      <c r="R5" s="13">
        <v>2.3309877615357273</v>
      </c>
      <c r="S5" s="13">
        <v>0.11697355109906803</v>
      </c>
      <c r="T5" s="13">
        <v>1.8588341264667474</v>
      </c>
      <c r="U5" s="13">
        <v>0.56983406340826548</v>
      </c>
      <c r="V5" s="13">
        <v>1.0787978776503</v>
      </c>
      <c r="W5" s="13">
        <v>1.5583579928087001</v>
      </c>
      <c r="X5" s="13">
        <v>0.53731011570148135</v>
      </c>
      <c r="Y5" s="13">
        <v>0.9744554979059552</v>
      </c>
      <c r="Z5" s="13">
        <v>1.9948232809386148</v>
      </c>
      <c r="AA5" s="13">
        <v>1.8626613174652118</v>
      </c>
      <c r="AB5" s="13">
        <v>1.3200957856075706</v>
      </c>
      <c r="AC5" s="13">
        <v>1.4283980175489661</v>
      </c>
      <c r="AD5" s="13">
        <v>1.7264414943933115</v>
      </c>
      <c r="AE5" s="13">
        <v>1.0216491534306322</v>
      </c>
      <c r="AF5" s="13">
        <v>1.5725093411171049</v>
      </c>
      <c r="AG5" s="13">
        <v>1.3737616875282224</v>
      </c>
      <c r="AH5" s="13">
        <v>1.8342644388517604</v>
      </c>
      <c r="AI5" s="13">
        <v>1.0625946964857305</v>
      </c>
      <c r="AJ5" s="13">
        <v>1.498032150627191</v>
      </c>
      <c r="AK5" s="13">
        <v>17.041694409480961</v>
      </c>
      <c r="AL5" s="13">
        <v>2.2194997625555044</v>
      </c>
      <c r="AM5" s="13">
        <v>1.0827259905460163</v>
      </c>
      <c r="AN5" s="13">
        <v>1.0000185028224153</v>
      </c>
      <c r="AO5" s="13">
        <v>1.2182704503527046</v>
      </c>
      <c r="AP5" s="13">
        <v>1.0428456140023166</v>
      </c>
      <c r="AQ5" s="13">
        <v>1.2064326368894356</v>
      </c>
      <c r="AR5" s="13">
        <v>1.0676198516423512</v>
      </c>
      <c r="AS5" s="13">
        <v>0.95323236592643168</v>
      </c>
      <c r="AT5" s="13">
        <v>5.1571682708644948</v>
      </c>
      <c r="AU5" s="13">
        <v>0.78442359112082116</v>
      </c>
      <c r="AV5" s="13">
        <v>4.0763363559770758</v>
      </c>
      <c r="AW5" s="13">
        <v>1.9273910734287623</v>
      </c>
      <c r="AX5" s="13">
        <v>1.0955512237169382</v>
      </c>
      <c r="AY5" s="13">
        <v>1.1338396089912604</v>
      </c>
      <c r="AZ5" s="13">
        <v>0.92309460473726201</v>
      </c>
      <c r="BA5" s="13">
        <v>1.2552759577759451</v>
      </c>
      <c r="BB5" s="13">
        <v>1.0684353433707194</v>
      </c>
      <c r="BC5" s="13">
        <v>0.95992718563856783</v>
      </c>
      <c r="BD5" s="13">
        <v>15.677706473780091</v>
      </c>
      <c r="BE5" s="13">
        <v>0.74893129436455697</v>
      </c>
      <c r="BF5" s="13">
        <v>0.95564746567170855</v>
      </c>
      <c r="BG5" s="13">
        <v>1.5307665318518664</v>
      </c>
      <c r="BH5" s="13">
        <v>1.0108014266277556</v>
      </c>
      <c r="BI5" s="13">
        <v>0.74938822526441806</v>
      </c>
      <c r="BJ5" s="13">
        <v>1.2543357539774509</v>
      </c>
      <c r="BK5" s="13">
        <v>5.1571682708644948</v>
      </c>
      <c r="BL5" s="13">
        <v>1.8941565604802546</v>
      </c>
      <c r="BM5" s="13">
        <v>1.0668959410715884</v>
      </c>
      <c r="BN5" s="13">
        <v>0.63451905816134035</v>
      </c>
      <c r="BO5" s="13">
        <v>1.1047124493735059</v>
      </c>
      <c r="BP5" s="13">
        <v>1.7417355481643915</v>
      </c>
      <c r="BQ5" s="13">
        <v>0.62288450962950004</v>
      </c>
      <c r="BR5" s="13">
        <v>1.1391893262237751</v>
      </c>
      <c r="BS5" s="13">
        <v>0.3241088718611605</v>
      </c>
      <c r="BT5" s="13">
        <v>1.748122425102606</v>
      </c>
      <c r="BU5" s="13">
        <v>1.6869642058831282</v>
      </c>
      <c r="BV5" s="13">
        <v>1.822932251771505</v>
      </c>
      <c r="BW5" s="13">
        <v>0.8057355820671106</v>
      </c>
      <c r="BX5" s="13">
        <v>0.91440160601275733</v>
      </c>
      <c r="BY5" s="13">
        <v>0.95586456449826673</v>
      </c>
      <c r="BZ5" s="13">
        <v>1.2364469517915833</v>
      </c>
      <c r="CA5" s="13">
        <v>0.58122307903949744</v>
      </c>
      <c r="CB5" s="13">
        <v>0.75819592868296737</v>
      </c>
      <c r="CC5" s="13">
        <v>1.7119554245855433</v>
      </c>
      <c r="CD5" s="13">
        <v>0.68380503022620043</v>
      </c>
      <c r="CE5" s="13">
        <v>1.4563321486190941</v>
      </c>
      <c r="CF5" s="13">
        <v>0.57472409105007549</v>
      </c>
      <c r="CG5" s="13">
        <v>1.2509885519040636</v>
      </c>
      <c r="CH5" s="13">
        <v>0.52978450630437413</v>
      </c>
      <c r="CI5" s="13">
        <v>1.4393498713896986</v>
      </c>
      <c r="CJ5" s="13">
        <v>1.8602539800337368</v>
      </c>
      <c r="CK5" s="13">
        <v>1.647545908052152</v>
      </c>
      <c r="CL5" s="13">
        <v>0.88353299518982009</v>
      </c>
      <c r="CM5" s="13">
        <v>1.3051849562075246</v>
      </c>
      <c r="CN5" s="13">
        <v>1.8002798992261122</v>
      </c>
      <c r="CO5" s="13">
        <v>3.6761571940560613</v>
      </c>
      <c r="CP5" s="13">
        <v>1.371179379965481</v>
      </c>
      <c r="CQ5" s="13">
        <v>1.4897425862510361</v>
      </c>
      <c r="CR5" s="13">
        <v>0.89039838494956125</v>
      </c>
      <c r="CS5" s="13">
        <v>1.0684353433707185</v>
      </c>
      <c r="CT5" s="13">
        <v>1.2302797913504957</v>
      </c>
      <c r="CU5" s="13">
        <v>0.7657143096748843</v>
      </c>
      <c r="CV5" s="13">
        <v>0.89558349307497775</v>
      </c>
      <c r="CW5" s="13">
        <v>11.518111315632087</v>
      </c>
      <c r="CX5" s="13">
        <v>1.0772300049557166</v>
      </c>
      <c r="CY5" s="13">
        <v>1.7194668900053185</v>
      </c>
      <c r="DB5" s="14"/>
      <c r="DC5" s="13">
        <f t="shared" si="0"/>
        <v>15.931684499870242</v>
      </c>
      <c r="DD5" s="13">
        <f t="shared" si="1"/>
        <v>1.2820228090753296</v>
      </c>
      <c r="DE5" s="13">
        <f t="shared" si="2"/>
        <v>3.5427707769925294</v>
      </c>
      <c r="DF5" s="13">
        <f t="shared" si="3"/>
        <v>1.8588341264667474</v>
      </c>
      <c r="DG5" s="13">
        <f t="shared" si="4"/>
        <v>1.0676198516423512</v>
      </c>
      <c r="DH5" s="13">
        <f t="shared" si="5"/>
        <v>5.1571682708644948</v>
      </c>
      <c r="DI5" s="13">
        <f t="shared" si="6"/>
        <v>15.677706473780091</v>
      </c>
      <c r="DJ5" s="13">
        <f t="shared" si="7"/>
        <v>1.7417355481643915</v>
      </c>
      <c r="DK5" s="13">
        <f t="shared" si="8"/>
        <v>0.62288450962950004</v>
      </c>
      <c r="DL5" s="13">
        <f t="shared" si="9"/>
        <v>1.6869642058831282</v>
      </c>
      <c r="DM5" s="13">
        <f t="shared" si="10"/>
        <v>0.95586456449826673</v>
      </c>
      <c r="DN5" s="13">
        <f t="shared" si="11"/>
        <v>1.8002798992261122</v>
      </c>
      <c r="DO5" s="13">
        <f t="shared" si="12"/>
        <v>3.6761571940560613</v>
      </c>
      <c r="DP5" s="13"/>
      <c r="DQ5" s="13"/>
      <c r="DR5">
        <f t="shared" si="13"/>
        <v>1</v>
      </c>
      <c r="DS5">
        <f t="shared" si="14"/>
        <v>1</v>
      </c>
      <c r="DT5" s="3">
        <f t="shared" si="15"/>
        <v>0</v>
      </c>
      <c r="DU5" s="3">
        <f t="shared" si="16"/>
        <v>1</v>
      </c>
      <c r="DV5" s="3">
        <f t="shared" si="17"/>
        <v>1</v>
      </c>
      <c r="DW5" s="3">
        <f t="shared" si="18"/>
        <v>0</v>
      </c>
      <c r="DX5" s="3">
        <f t="shared" si="19"/>
        <v>1</v>
      </c>
      <c r="DY5" s="3">
        <f t="shared" si="20"/>
        <v>1</v>
      </c>
      <c r="DZ5" s="3">
        <f t="shared" si="21"/>
        <v>1</v>
      </c>
      <c r="EA5" s="3">
        <f t="shared" si="22"/>
        <v>0</v>
      </c>
      <c r="EB5" s="3">
        <f t="shared" si="23"/>
        <v>0</v>
      </c>
      <c r="EC5" s="3">
        <f t="shared" si="24"/>
        <v>0</v>
      </c>
      <c r="ED5" s="3">
        <f t="shared" si="25"/>
        <v>1</v>
      </c>
      <c r="EE5" s="3">
        <f t="shared" si="26"/>
        <v>1</v>
      </c>
      <c r="EG5" s="15">
        <f t="shared" si="27"/>
        <v>22</v>
      </c>
      <c r="EH5" s="56" t="s">
        <v>112</v>
      </c>
      <c r="EI5" s="15">
        <v>14</v>
      </c>
    </row>
    <row r="6" spans="1:180" x14ac:dyDescent="0.2">
      <c r="A6" s="6" t="s">
        <v>119</v>
      </c>
      <c r="B6" s="7" t="s">
        <v>111</v>
      </c>
      <c r="C6" s="6" t="s">
        <v>112</v>
      </c>
      <c r="D6" s="8" t="s">
        <v>113</v>
      </c>
      <c r="E6" s="9" t="s">
        <v>114</v>
      </c>
      <c r="F6" s="18" t="s">
        <v>120</v>
      </c>
      <c r="G6" s="3">
        <v>18.739999999999998</v>
      </c>
      <c r="H6" s="13">
        <v>3.6894605581937898</v>
      </c>
      <c r="I6" s="13">
        <v>3.0417463293988476</v>
      </c>
      <c r="J6" s="13">
        <v>1.6511197870164425</v>
      </c>
      <c r="K6" s="13">
        <v>14.398303308495736</v>
      </c>
      <c r="L6" s="13">
        <v>1.7973911171411536</v>
      </c>
      <c r="M6" s="13">
        <v>1.1269487671684681</v>
      </c>
      <c r="N6" s="13">
        <v>0.93890227534435544</v>
      </c>
      <c r="O6" s="13">
        <v>3.3635824289276992</v>
      </c>
      <c r="P6" s="13">
        <v>3.3146995863846072</v>
      </c>
      <c r="Q6" s="13">
        <v>0.62260853032508201</v>
      </c>
      <c r="R6" s="13">
        <v>2.1658621601791577</v>
      </c>
      <c r="S6" s="13">
        <v>1.0057378183175518</v>
      </c>
      <c r="T6" s="13">
        <v>1.6916112226112414</v>
      </c>
      <c r="U6" s="13">
        <v>0.68901809205329023</v>
      </c>
      <c r="V6" s="13">
        <v>1.0377252965459109</v>
      </c>
      <c r="W6" s="13">
        <v>1.7219302366576861</v>
      </c>
      <c r="X6" s="13">
        <v>0.37835879975481984</v>
      </c>
      <c r="Y6" s="13">
        <v>1.5547344697204333</v>
      </c>
      <c r="Z6" s="13">
        <v>1.3757906398387834</v>
      </c>
      <c r="AA6" s="13">
        <v>1.8421178700408818</v>
      </c>
      <c r="AB6" s="13">
        <v>0.88554812343011713</v>
      </c>
      <c r="AC6" s="13">
        <v>1.3364427494745967</v>
      </c>
      <c r="AD6" s="13">
        <v>0.73805561885467363</v>
      </c>
      <c r="AE6" s="13">
        <v>1.0103812994880941</v>
      </c>
      <c r="AF6" s="13">
        <v>1.5878433476759011</v>
      </c>
      <c r="AG6" s="13">
        <v>0.94745659383980962</v>
      </c>
      <c r="AH6" s="13">
        <v>1.7161809102262287</v>
      </c>
      <c r="AI6" s="13">
        <v>1.0729563735958196</v>
      </c>
      <c r="AJ6" s="13">
        <v>1.4211596048761341</v>
      </c>
      <c r="AK6" s="13">
        <v>14.672032969762228</v>
      </c>
      <c r="AL6" s="13">
        <v>1.8976771308156684</v>
      </c>
      <c r="AM6" s="13">
        <v>0.56985555483118511</v>
      </c>
      <c r="AN6" s="13">
        <v>1.3986419610834662</v>
      </c>
      <c r="AO6" s="13">
        <v>1.4033106768006665</v>
      </c>
      <c r="AP6" s="13">
        <v>1.0031418270855703</v>
      </c>
      <c r="AQ6" s="13">
        <v>1.1848852617071335</v>
      </c>
      <c r="AR6" s="13">
        <v>0.68226212626351068</v>
      </c>
      <c r="AS6" s="13">
        <v>0.60495504484109752</v>
      </c>
      <c r="AT6" s="13">
        <v>3.4836003417636929</v>
      </c>
      <c r="AU6" s="13">
        <v>0.58792532534888287</v>
      </c>
      <c r="AV6" s="13">
        <v>2.5691179009710621</v>
      </c>
      <c r="AW6" s="13">
        <v>1.1100689797285246</v>
      </c>
      <c r="AX6" s="13">
        <v>1.1532113496644987</v>
      </c>
      <c r="AY6" s="13">
        <v>0.56849382099386236</v>
      </c>
      <c r="AZ6" s="13">
        <v>0.73130767964988197</v>
      </c>
      <c r="BA6" s="13">
        <v>1.1991437029144794</v>
      </c>
      <c r="BB6" s="13">
        <v>1.5905212043610475</v>
      </c>
      <c r="BC6" s="13">
        <v>0.92338031434482459</v>
      </c>
      <c r="BD6" s="13">
        <v>9.6775550871907932</v>
      </c>
      <c r="BE6" s="13">
        <v>0.69587750643937785</v>
      </c>
      <c r="BF6" s="13">
        <v>0.89412622452547541</v>
      </c>
      <c r="BG6" s="13">
        <v>0.76750830350353361</v>
      </c>
      <c r="BH6" s="13">
        <v>0.98589069198131174</v>
      </c>
      <c r="BI6" s="13">
        <v>1.513391465728847</v>
      </c>
      <c r="BJ6" s="13">
        <v>1.1180026228989401</v>
      </c>
      <c r="BK6" s="13">
        <v>3.4836003417636929</v>
      </c>
      <c r="BL6" s="13">
        <v>1.1611509867735865</v>
      </c>
      <c r="BM6" s="13">
        <v>0.98447022006661533</v>
      </c>
      <c r="BN6" s="13">
        <v>0.55391457373156727</v>
      </c>
      <c r="BO6" s="13">
        <v>1.0849818379101301</v>
      </c>
      <c r="BP6" s="13">
        <v>1.9514217221419616</v>
      </c>
      <c r="BQ6" s="13">
        <v>0.60753380836809923</v>
      </c>
      <c r="BR6" s="13">
        <v>1.103439502353172</v>
      </c>
      <c r="BS6" s="13">
        <v>0.4758406463672567</v>
      </c>
      <c r="BT6" s="13">
        <v>2.1882934610370706</v>
      </c>
      <c r="BU6" s="13">
        <v>1.3457676649714909</v>
      </c>
      <c r="BV6" s="13">
        <v>2.2505239929373357</v>
      </c>
      <c r="BW6" s="13">
        <v>0.73835082330554103</v>
      </c>
      <c r="BX6" s="13">
        <v>1.0387869841984347</v>
      </c>
      <c r="BY6" s="13">
        <v>1.0202184694235292</v>
      </c>
      <c r="BZ6" s="13">
        <v>0.92031544402483201</v>
      </c>
      <c r="CA6" s="13">
        <v>0.46366794457090582</v>
      </c>
      <c r="CB6" s="13">
        <v>0.51930089419277337</v>
      </c>
      <c r="CC6" s="13">
        <v>1.4536149250998858</v>
      </c>
      <c r="CD6" s="13">
        <v>0.90479128646081353</v>
      </c>
      <c r="CE6" s="13">
        <v>0.99057590320157518</v>
      </c>
      <c r="CF6" s="13">
        <v>0.61341758475972896</v>
      </c>
      <c r="CG6" s="13">
        <v>1.2201585164081843</v>
      </c>
      <c r="CH6" s="13">
        <v>0.65405214119493338</v>
      </c>
      <c r="CI6" s="13">
        <v>1.2740459572076688</v>
      </c>
      <c r="CJ6" s="13">
        <v>2.344856451038265</v>
      </c>
      <c r="CK6" s="13">
        <v>0.66633457779654337</v>
      </c>
      <c r="CL6" s="13">
        <v>0.9300343569505477</v>
      </c>
      <c r="CM6" s="13">
        <v>0.82831663289262047</v>
      </c>
      <c r="CN6" s="13">
        <v>1.9082116900788901</v>
      </c>
      <c r="CO6" s="13">
        <v>3.392146452630485</v>
      </c>
      <c r="CP6" s="13">
        <v>1.7045811922119931</v>
      </c>
      <c r="CQ6" s="13">
        <v>1.4733120906963844</v>
      </c>
      <c r="CR6" s="13">
        <v>0.56117509204446592</v>
      </c>
      <c r="CS6" s="13">
        <v>1.1562870596780834</v>
      </c>
      <c r="CT6" s="13">
        <v>1.1671471412884844</v>
      </c>
      <c r="CU6" s="13">
        <v>0.84024276706769052</v>
      </c>
      <c r="CV6" s="13">
        <v>0.88570602784199548</v>
      </c>
      <c r="CW6" s="13">
        <v>9.1250487403525273</v>
      </c>
      <c r="CX6" s="13">
        <v>1.0219512095001571</v>
      </c>
      <c r="CY6" s="13">
        <v>1.4599928821931329</v>
      </c>
      <c r="DB6" s="14"/>
      <c r="DC6" s="13">
        <f t="shared" si="0"/>
        <v>14.398303308495736</v>
      </c>
      <c r="DD6" s="13">
        <f t="shared" si="1"/>
        <v>1.1269487671684681</v>
      </c>
      <c r="DE6" s="13">
        <f t="shared" si="2"/>
        <v>3.3146995863846072</v>
      </c>
      <c r="DF6" s="13">
        <f t="shared" si="3"/>
        <v>1.6916112226112414</v>
      </c>
      <c r="DG6" s="13">
        <f t="shared" si="4"/>
        <v>0.68226212626351068</v>
      </c>
      <c r="DH6" s="13">
        <f t="shared" si="5"/>
        <v>3.4836003417636929</v>
      </c>
      <c r="DI6" s="13">
        <f t="shared" si="6"/>
        <v>9.6775550871907932</v>
      </c>
      <c r="DJ6" s="13">
        <f t="shared" si="7"/>
        <v>1.9514217221419616</v>
      </c>
      <c r="DK6" s="13">
        <f t="shared" si="8"/>
        <v>0.60753380836809923</v>
      </c>
      <c r="DL6" s="13">
        <f t="shared" si="9"/>
        <v>1.3457676649714909</v>
      </c>
      <c r="DM6" s="13">
        <f t="shared" si="10"/>
        <v>1.0202184694235292</v>
      </c>
      <c r="DN6" s="13">
        <f t="shared" si="11"/>
        <v>1.9082116900788901</v>
      </c>
      <c r="DO6" s="13">
        <f t="shared" si="12"/>
        <v>3.392146452630485</v>
      </c>
      <c r="DP6" s="13"/>
      <c r="DQ6" s="13"/>
      <c r="DR6">
        <f t="shared" si="13"/>
        <v>1</v>
      </c>
      <c r="DS6">
        <f t="shared" si="14"/>
        <v>1</v>
      </c>
      <c r="DT6" s="3">
        <f t="shared" si="15"/>
        <v>0</v>
      </c>
      <c r="DU6" s="3">
        <f t="shared" si="16"/>
        <v>1</v>
      </c>
      <c r="DV6" s="3">
        <f t="shared" si="17"/>
        <v>1</v>
      </c>
      <c r="DW6" s="3">
        <f t="shared" si="18"/>
        <v>0</v>
      </c>
      <c r="DX6" s="3">
        <f t="shared" si="19"/>
        <v>1</v>
      </c>
      <c r="DY6" s="3">
        <f t="shared" si="20"/>
        <v>1</v>
      </c>
      <c r="DZ6" s="3">
        <f t="shared" si="21"/>
        <v>1</v>
      </c>
      <c r="EA6" s="3">
        <f t="shared" si="22"/>
        <v>0</v>
      </c>
      <c r="EB6" s="3">
        <f t="shared" si="23"/>
        <v>0</v>
      </c>
      <c r="EC6" s="3">
        <f t="shared" si="24"/>
        <v>0</v>
      </c>
      <c r="ED6" s="3">
        <f t="shared" si="25"/>
        <v>1</v>
      </c>
      <c r="EE6" s="3">
        <f t="shared" si="26"/>
        <v>1</v>
      </c>
      <c r="EG6" s="15">
        <f t="shared" si="27"/>
        <v>22</v>
      </c>
      <c r="EH6" s="57"/>
      <c r="EI6" s="15">
        <v>22</v>
      </c>
    </row>
    <row r="7" spans="1:180" x14ac:dyDescent="0.2">
      <c r="A7" s="6" t="s">
        <v>119</v>
      </c>
      <c r="B7" s="7" t="s">
        <v>111</v>
      </c>
      <c r="C7" s="6" t="s">
        <v>112</v>
      </c>
      <c r="D7" s="8" t="s">
        <v>113</v>
      </c>
      <c r="E7" s="9" t="s">
        <v>114</v>
      </c>
      <c r="F7" s="20" t="s">
        <v>121</v>
      </c>
      <c r="G7" s="3">
        <v>18.809999999999999</v>
      </c>
      <c r="H7" s="13">
        <v>3.1165747930454488</v>
      </c>
      <c r="I7" s="13">
        <v>2.0689515234634999</v>
      </c>
      <c r="J7" s="13">
        <v>1.3002749043450701</v>
      </c>
      <c r="K7" s="13">
        <v>12.327455919416424</v>
      </c>
      <c r="L7" s="13">
        <v>788.41531696808636</v>
      </c>
      <c r="M7" s="13">
        <v>5.8780864500984027</v>
      </c>
      <c r="N7" s="13">
        <v>3.0578230286292492</v>
      </c>
      <c r="O7" s="13">
        <v>5.7255908865873133</v>
      </c>
      <c r="P7" s="13">
        <v>2.2256092853994534</v>
      </c>
      <c r="Q7" s="13">
        <v>0.63781707027226398</v>
      </c>
      <c r="R7" s="13">
        <v>3.2355222844136011</v>
      </c>
      <c r="S7" s="13">
        <v>3.8759453202433605</v>
      </c>
      <c r="T7" s="13">
        <v>2.3647446807159787</v>
      </c>
      <c r="U7" s="13">
        <v>0.68567242891873748</v>
      </c>
      <c r="V7" s="13">
        <v>4.1191199985720175</v>
      </c>
      <c r="W7" s="13">
        <v>4.2113220483481975</v>
      </c>
      <c r="X7" s="13">
        <v>1.7293455510519418</v>
      </c>
      <c r="Y7" s="13">
        <v>0.29406364573851906</v>
      </c>
      <c r="Z7" s="13">
        <v>0.74293575794838485</v>
      </c>
      <c r="AA7" s="13">
        <v>5.2388478351417618</v>
      </c>
      <c r="AB7" s="13">
        <v>0.28507216686771286</v>
      </c>
      <c r="AC7" s="13">
        <v>3.104154454581542</v>
      </c>
      <c r="AD7" s="13">
        <v>0.72119866316347725</v>
      </c>
      <c r="AE7" s="13">
        <v>0.90648765651491792</v>
      </c>
      <c r="AF7" s="13">
        <v>0.79436517151745079</v>
      </c>
      <c r="AG7" s="13">
        <v>0.25981888844639678</v>
      </c>
      <c r="AH7" s="13">
        <v>1.7072459279167607</v>
      </c>
      <c r="AI7" s="13">
        <v>2.0556864639851913</v>
      </c>
      <c r="AJ7" s="13">
        <v>1.3219505223333878</v>
      </c>
      <c r="AK7" s="13">
        <v>6.1366222982929157</v>
      </c>
      <c r="AL7" s="13">
        <v>1.8725908469721677</v>
      </c>
      <c r="AM7" s="13">
        <v>1.8053196005523362</v>
      </c>
      <c r="AN7" s="13">
        <v>1.0990288161313764</v>
      </c>
      <c r="AO7" s="13">
        <v>0.84595461038869535</v>
      </c>
      <c r="AP7" s="13">
        <v>0.75879665006334007</v>
      </c>
      <c r="AQ7" s="13">
        <v>1.5599759791368477</v>
      </c>
      <c r="AR7" s="13">
        <v>21.556189205058484</v>
      </c>
      <c r="AS7" s="13">
        <v>923.7238428663984</v>
      </c>
      <c r="AT7" s="13">
        <v>0.22343218332884229</v>
      </c>
      <c r="AU7" s="13">
        <v>0.59174475121827175</v>
      </c>
      <c r="AV7" s="13">
        <v>2.3390889399683972</v>
      </c>
      <c r="AW7" s="13">
        <v>0.58883964754436846</v>
      </c>
      <c r="AX7" s="13">
        <v>2.2939859910892308</v>
      </c>
      <c r="AY7" s="13">
        <v>0.32278814541844353</v>
      </c>
      <c r="AZ7" s="13">
        <v>0.76463038706752107</v>
      </c>
      <c r="BA7" s="13">
        <v>2.5608340599332542</v>
      </c>
      <c r="BB7" s="13">
        <v>0.98893670627497754</v>
      </c>
      <c r="BC7" s="13">
        <v>1.1202321500216412</v>
      </c>
      <c r="BD7" s="13">
        <v>9.2719843019280823</v>
      </c>
      <c r="BE7" s="13">
        <v>1.1455134705550463</v>
      </c>
      <c r="BF7" s="13">
        <v>0.81372842153133706</v>
      </c>
      <c r="BG7" s="13">
        <v>0.74500722407209063</v>
      </c>
      <c r="BH7" s="13">
        <v>0.74500722407209063</v>
      </c>
      <c r="BI7" s="13">
        <v>0.84078650013657608</v>
      </c>
      <c r="BJ7" s="13">
        <v>1.4556574469705914</v>
      </c>
      <c r="BK7" s="13">
        <v>0.22343218332884229</v>
      </c>
      <c r="BL7" s="13">
        <v>0.24211355324746828</v>
      </c>
      <c r="BM7" s="13">
        <v>2.1214279942871754</v>
      </c>
      <c r="BN7" s="13">
        <v>1.5792248246403193</v>
      </c>
      <c r="BO7" s="13">
        <v>1.1429334202862216</v>
      </c>
      <c r="BP7" s="13">
        <v>3.9640810268768574</v>
      </c>
      <c r="BQ7" s="13">
        <v>0.32514594930175195</v>
      </c>
      <c r="BR7" s="13">
        <v>1.2647188187072695</v>
      </c>
      <c r="BS7" s="13">
        <v>0.51500851153293625</v>
      </c>
      <c r="BT7" s="13">
        <v>1.1897936777920437</v>
      </c>
      <c r="BU7" s="13">
        <v>6.9887604639370835</v>
      </c>
      <c r="BV7" s="13">
        <v>2.3801765458163726</v>
      </c>
      <c r="BW7" s="13">
        <v>1.0656880669086188</v>
      </c>
      <c r="BX7" s="13">
        <v>0.68960027979083394</v>
      </c>
      <c r="BY7" s="13">
        <v>1.711232409374873</v>
      </c>
      <c r="BZ7" s="13">
        <v>1.0196165484330522</v>
      </c>
      <c r="CA7" s="13">
        <v>1.0984701309578737</v>
      </c>
      <c r="CB7" s="13">
        <v>2.5193700925199725</v>
      </c>
      <c r="CC7" s="13">
        <v>1.3246318176694938</v>
      </c>
      <c r="CD7" s="13">
        <v>1.072906097298111</v>
      </c>
      <c r="CE7" s="13">
        <v>0.57809847413699833</v>
      </c>
      <c r="CF7" s="13">
        <v>0.64984579773489781</v>
      </c>
      <c r="CG7" s="13">
        <v>1.0540947540800798</v>
      </c>
      <c r="CH7" s="13">
        <v>1.0507500104228749</v>
      </c>
      <c r="CI7" s="13">
        <v>1.2736257679615013</v>
      </c>
      <c r="CJ7" s="13">
        <v>2.3497461607356169</v>
      </c>
      <c r="CK7" s="13">
        <v>1.1965226730976162</v>
      </c>
      <c r="CL7" s="13">
        <v>0.64170974805740277</v>
      </c>
      <c r="CM7" s="13">
        <v>0.67494153371938204</v>
      </c>
      <c r="CN7" s="13">
        <v>0.70630812647348828</v>
      </c>
      <c r="CO7" s="13">
        <v>1.9018475150006353</v>
      </c>
      <c r="CP7" s="13">
        <v>1.2244231319581758</v>
      </c>
      <c r="CQ7" s="13">
        <v>1.3471442843967749</v>
      </c>
      <c r="CR7" s="13">
        <v>1.0598041916358294</v>
      </c>
      <c r="CS7" s="13">
        <v>1.3950718545921597</v>
      </c>
      <c r="CT7" s="13">
        <v>0.76155648158144862</v>
      </c>
      <c r="CU7" s="13">
        <v>0.82737474144298029</v>
      </c>
      <c r="CV7" s="13">
        <v>1.0299004640706131</v>
      </c>
      <c r="CW7" s="13">
        <v>9.8927963118919742</v>
      </c>
      <c r="CX7" s="13">
        <v>0.94523657724674548</v>
      </c>
      <c r="CY7" s="13">
        <v>1.0383854492950972</v>
      </c>
      <c r="DB7" s="14"/>
      <c r="DC7" s="13">
        <f t="shared" si="0"/>
        <v>12.327455919416424</v>
      </c>
      <c r="DD7" s="13">
        <f t="shared" si="1"/>
        <v>5.8780864500984027</v>
      </c>
      <c r="DE7" s="13">
        <f t="shared" si="2"/>
        <v>2.2256092853994534</v>
      </c>
      <c r="DF7" s="13">
        <f t="shared" si="3"/>
        <v>2.3647446807159787</v>
      </c>
      <c r="DG7" s="13">
        <f t="shared" si="4"/>
        <v>21.556189205058484</v>
      </c>
      <c r="DH7" s="13">
        <f t="shared" si="5"/>
        <v>0.22343218332884229</v>
      </c>
      <c r="DI7" s="13">
        <f t="shared" si="6"/>
        <v>9.2719843019280823</v>
      </c>
      <c r="DJ7" s="13">
        <f t="shared" si="7"/>
        <v>3.9640810268768574</v>
      </c>
      <c r="DK7" s="13">
        <f t="shared" si="8"/>
        <v>0.32514594930175195</v>
      </c>
      <c r="DL7" s="13">
        <f t="shared" si="9"/>
        <v>6.9887604639370835</v>
      </c>
      <c r="DM7" s="13">
        <f t="shared" si="10"/>
        <v>1.711232409374873</v>
      </c>
      <c r="DN7" s="13">
        <f t="shared" si="11"/>
        <v>0.70630812647348828</v>
      </c>
      <c r="DO7" s="13">
        <f t="shared" si="12"/>
        <v>1.9018475150006353</v>
      </c>
      <c r="DP7" s="13"/>
      <c r="DQ7" s="13"/>
      <c r="DR7">
        <f t="shared" si="13"/>
        <v>1</v>
      </c>
      <c r="DS7">
        <f t="shared" si="14"/>
        <v>1</v>
      </c>
      <c r="DT7" s="3">
        <f t="shared" si="15"/>
        <v>1</v>
      </c>
      <c r="DU7" s="3">
        <f t="shared" si="16"/>
        <v>1</v>
      </c>
      <c r="DV7" s="3">
        <f t="shared" si="17"/>
        <v>1</v>
      </c>
      <c r="DW7" s="3">
        <f t="shared" si="18"/>
        <v>1</v>
      </c>
      <c r="DX7" s="3">
        <f t="shared" si="19"/>
        <v>0</v>
      </c>
      <c r="DY7" s="3">
        <f t="shared" si="20"/>
        <v>1</v>
      </c>
      <c r="DZ7" s="3">
        <f t="shared" si="21"/>
        <v>1</v>
      </c>
      <c r="EA7" s="3">
        <f t="shared" si="22"/>
        <v>0</v>
      </c>
      <c r="EB7" s="3">
        <f t="shared" si="23"/>
        <v>1</v>
      </c>
      <c r="EC7" s="3">
        <f t="shared" si="24"/>
        <v>1</v>
      </c>
      <c r="ED7" s="3">
        <f t="shared" si="25"/>
        <v>0</v>
      </c>
      <c r="EE7" s="3">
        <f t="shared" si="26"/>
        <v>0</v>
      </c>
      <c r="EG7" s="15">
        <f t="shared" si="27"/>
        <v>25</v>
      </c>
      <c r="EH7" s="64"/>
      <c r="EI7" s="15">
        <v>22</v>
      </c>
    </row>
    <row r="8" spans="1:180" x14ac:dyDescent="0.2">
      <c r="A8" s="21" t="s">
        <v>122</v>
      </c>
      <c r="B8" s="7" t="s">
        <v>111</v>
      </c>
      <c r="C8" s="6" t="s">
        <v>112</v>
      </c>
      <c r="D8" s="8" t="s">
        <v>113</v>
      </c>
      <c r="E8" s="9" t="s">
        <v>114</v>
      </c>
      <c r="F8" s="22" t="s">
        <v>123</v>
      </c>
      <c r="G8" s="3">
        <v>25.82</v>
      </c>
      <c r="H8" s="13">
        <v>2.9428630708697292</v>
      </c>
      <c r="I8" s="13">
        <v>3.2731927544721846</v>
      </c>
      <c r="J8" s="13">
        <v>0.54201096128994353</v>
      </c>
      <c r="K8" s="13">
        <v>67.945884467234279</v>
      </c>
      <c r="L8" s="13">
        <v>214.38181027015764</v>
      </c>
      <c r="M8" s="13">
        <v>112.63972557435437</v>
      </c>
      <c r="N8" s="13">
        <v>0.78268746612979401</v>
      </c>
      <c r="O8" s="13">
        <v>1.1247468624549117</v>
      </c>
      <c r="P8" s="13">
        <v>2.2829106581803091</v>
      </c>
      <c r="Q8" s="13">
        <v>0.25637264924934505</v>
      </c>
      <c r="R8" s="13">
        <v>0.4784726104675171</v>
      </c>
      <c r="S8" s="13">
        <v>291.59193018995484</v>
      </c>
      <c r="T8" s="13">
        <v>16.372419052179684</v>
      </c>
      <c r="U8" s="13">
        <v>11.163353399780174</v>
      </c>
      <c r="V8" s="13">
        <v>44.063593277997157</v>
      </c>
      <c r="W8" s="13">
        <v>4.9261850296259793</v>
      </c>
      <c r="X8" s="13">
        <v>12.543665523874942</v>
      </c>
      <c r="Y8" s="13">
        <v>1.9855033270112574</v>
      </c>
      <c r="Z8" s="13">
        <v>35.624979251908698</v>
      </c>
      <c r="AA8" s="13">
        <v>1.1431376350657871</v>
      </c>
      <c r="AB8" s="13">
        <v>1.5286080297199707</v>
      </c>
      <c r="AC8" s="13">
        <v>0.22394084121773308</v>
      </c>
      <c r="AD8" s="13">
        <v>5.7258339112243322</v>
      </c>
      <c r="AE8" s="13">
        <v>4.0864877738228342</v>
      </c>
      <c r="AF8" s="13">
        <v>3.084052906474668</v>
      </c>
      <c r="AG8" s="13">
        <v>27.576023140863093</v>
      </c>
      <c r="AH8" s="13">
        <v>0.32800648019896683</v>
      </c>
      <c r="AI8" s="13">
        <v>1.0641714400604045E-2</v>
      </c>
      <c r="AJ8" s="13">
        <v>0.31891767306646224</v>
      </c>
      <c r="AK8" s="13">
        <v>0.43259702624548957</v>
      </c>
      <c r="AL8" s="13">
        <v>0.87805902577429595</v>
      </c>
      <c r="AM8" s="13">
        <v>3.5607234134510349E-2</v>
      </c>
      <c r="AN8" s="13">
        <v>1.3095750579793632</v>
      </c>
      <c r="AO8" s="13">
        <v>6.2103631520757538</v>
      </c>
      <c r="AP8" s="13">
        <v>1.6631663264377448</v>
      </c>
      <c r="AQ8" s="13">
        <v>2.031894295555388</v>
      </c>
      <c r="AR8" s="13">
        <v>473.25877474027146</v>
      </c>
      <c r="AS8" s="13">
        <v>535.4084182659584</v>
      </c>
      <c r="AT8" s="13">
        <v>8.1182248968483535</v>
      </c>
      <c r="AU8" s="13">
        <v>1.0536104223891285</v>
      </c>
      <c r="AV8" s="13">
        <v>8.2453509442069191</v>
      </c>
      <c r="AW8" s="13">
        <v>3.3259946588751914</v>
      </c>
      <c r="AX8" s="13">
        <v>4.1191304106216693</v>
      </c>
      <c r="AY8" s="13">
        <v>6.4156964967254861</v>
      </c>
      <c r="AZ8" s="13">
        <v>1.9553869995334803</v>
      </c>
      <c r="BA8" s="13">
        <v>0.67125464552299119</v>
      </c>
      <c r="BB8" s="13">
        <v>3.168951337752044</v>
      </c>
      <c r="BC8" s="13">
        <v>0.88997967598310368</v>
      </c>
      <c r="BD8" s="13">
        <v>4.7306496735705155</v>
      </c>
      <c r="BE8" s="13">
        <v>167.81159162574508</v>
      </c>
      <c r="BF8" s="13">
        <v>6.0360612205067863</v>
      </c>
      <c r="BG8" s="13">
        <v>0.9387323951113492</v>
      </c>
      <c r="BH8" s="13">
        <v>1.8723461352238591</v>
      </c>
      <c r="BI8" s="13">
        <v>1.7529976925971268E-2</v>
      </c>
      <c r="BJ8" s="13">
        <v>2.7514635084942909</v>
      </c>
      <c r="BK8" s="13">
        <v>8.1182248968483535</v>
      </c>
      <c r="BL8" s="13">
        <v>1.7451054141798803</v>
      </c>
      <c r="BM8" s="13">
        <v>0.71661332477055639</v>
      </c>
      <c r="BN8" s="13">
        <v>81.81702291246701</v>
      </c>
      <c r="BO8" s="13">
        <v>30.77764094328796</v>
      </c>
      <c r="BP8" s="13">
        <v>31.611583246840869</v>
      </c>
      <c r="BQ8" s="13">
        <v>168.20025185107983</v>
      </c>
      <c r="BR8" s="13">
        <v>4.0442562200574166</v>
      </c>
      <c r="BS8" s="13">
        <v>4.7251671997101061</v>
      </c>
      <c r="BT8" s="13">
        <v>1.7993031291602439</v>
      </c>
      <c r="BU8" s="13">
        <v>6.3700954760408512</v>
      </c>
      <c r="BV8" s="13">
        <v>3.1807110290039313</v>
      </c>
      <c r="BW8" s="13">
        <v>1.0085318406286046</v>
      </c>
      <c r="BX8" s="13">
        <v>1.4843460950021603</v>
      </c>
      <c r="BY8" s="13">
        <v>35.81366496786795</v>
      </c>
      <c r="BZ8" s="13">
        <v>1.2365445890827089</v>
      </c>
      <c r="CA8" s="13">
        <v>5.3066368428939024</v>
      </c>
      <c r="CB8" s="13">
        <v>0.54291336836916804</v>
      </c>
      <c r="CC8" s="13">
        <v>6.0325648170175841</v>
      </c>
      <c r="CD8" s="13">
        <v>39.93735736470633</v>
      </c>
      <c r="CE8" s="13">
        <v>2.5086997948244738</v>
      </c>
      <c r="CF8" s="13">
        <v>2.0548107207805408</v>
      </c>
      <c r="CG8" s="13">
        <v>1.0772248076610673</v>
      </c>
      <c r="CH8" s="13">
        <v>0.19385366959907227</v>
      </c>
      <c r="CI8" s="13">
        <v>0.72653225285768874</v>
      </c>
      <c r="CJ8" s="13">
        <v>0.61522506224986417</v>
      </c>
      <c r="CK8" s="13">
        <v>1.0114797848773431</v>
      </c>
      <c r="CL8" s="13">
        <v>0.22814768978572919</v>
      </c>
      <c r="CM8" s="13">
        <v>0.76289686185457783</v>
      </c>
      <c r="CN8" s="13">
        <v>5.0551610767653532</v>
      </c>
      <c r="CO8" s="13">
        <v>12.144714182133647</v>
      </c>
      <c r="CP8" s="13">
        <v>0.27781962447587299</v>
      </c>
      <c r="CQ8" s="13">
        <v>0.36791749012220798</v>
      </c>
      <c r="CR8" s="13">
        <v>2.5146236734848113</v>
      </c>
      <c r="CS8" s="13">
        <v>3.6262813219532442</v>
      </c>
      <c r="CT8" s="13">
        <v>1.4044327299696098</v>
      </c>
      <c r="CU8" s="13">
        <v>0.55729311961675398</v>
      </c>
      <c r="CV8" s="13">
        <v>0.98468031640557763</v>
      </c>
      <c r="CW8" s="13">
        <v>1.2651134579135557</v>
      </c>
      <c r="CX8" s="13">
        <v>3.0595046193892785</v>
      </c>
      <c r="CY8" s="13">
        <v>0.62865572794968028</v>
      </c>
      <c r="DB8" s="14"/>
      <c r="DC8" s="13">
        <f t="shared" si="0"/>
        <v>67.945884467234279</v>
      </c>
      <c r="DD8" s="13">
        <f t="shared" si="1"/>
        <v>112.63972557435437</v>
      </c>
      <c r="DE8" s="13">
        <f t="shared" si="2"/>
        <v>2.2829106581803091</v>
      </c>
      <c r="DF8" s="13">
        <f t="shared" si="3"/>
        <v>16.372419052179684</v>
      </c>
      <c r="DG8" s="13">
        <f t="shared" si="4"/>
        <v>473.25877474027146</v>
      </c>
      <c r="DH8" s="13">
        <f t="shared" si="5"/>
        <v>8.1182248968483535</v>
      </c>
      <c r="DI8" s="13">
        <f t="shared" si="6"/>
        <v>4.7306496735705155</v>
      </c>
      <c r="DJ8" s="13">
        <f t="shared" si="7"/>
        <v>31.611583246840869</v>
      </c>
      <c r="DK8" s="13">
        <f t="shared" si="8"/>
        <v>168.20025185107983</v>
      </c>
      <c r="DL8" s="13">
        <f t="shared" si="9"/>
        <v>6.3700954760408512</v>
      </c>
      <c r="DM8" s="13">
        <f t="shared" si="10"/>
        <v>35.81366496786795</v>
      </c>
      <c r="DN8" s="13">
        <f t="shared" si="11"/>
        <v>5.0551610767653532</v>
      </c>
      <c r="DO8" s="13">
        <f t="shared" si="12"/>
        <v>12.144714182133647</v>
      </c>
      <c r="DP8" s="13"/>
      <c r="DQ8" s="13"/>
      <c r="DR8">
        <f t="shared" si="13"/>
        <v>1</v>
      </c>
      <c r="DS8">
        <f t="shared" si="14"/>
        <v>1</v>
      </c>
      <c r="DT8" s="3">
        <f t="shared" si="15"/>
        <v>1</v>
      </c>
      <c r="DU8" s="3">
        <f t="shared" si="16"/>
        <v>1</v>
      </c>
      <c r="DV8" s="3">
        <f t="shared" si="17"/>
        <v>1</v>
      </c>
      <c r="DW8" s="3">
        <f t="shared" si="18"/>
        <v>1</v>
      </c>
      <c r="DX8" s="3">
        <f t="shared" si="19"/>
        <v>1</v>
      </c>
      <c r="DY8" s="3">
        <f t="shared" si="20"/>
        <v>1</v>
      </c>
      <c r="DZ8" s="3">
        <f t="shared" si="21"/>
        <v>1</v>
      </c>
      <c r="EA8" s="3">
        <f t="shared" si="22"/>
        <v>1</v>
      </c>
      <c r="EB8" s="3">
        <f t="shared" si="23"/>
        <v>1</v>
      </c>
      <c r="EC8" s="3">
        <f t="shared" si="24"/>
        <v>1</v>
      </c>
      <c r="ED8" s="3">
        <f t="shared" si="25"/>
        <v>1</v>
      </c>
      <c r="EE8" s="3">
        <f t="shared" si="26"/>
        <v>1</v>
      </c>
      <c r="EG8" s="15">
        <f t="shared" si="27"/>
        <v>36</v>
      </c>
      <c r="EH8" s="56" t="s">
        <v>112</v>
      </c>
      <c r="EI8" s="15">
        <v>31</v>
      </c>
    </row>
    <row r="9" spans="1:180" x14ac:dyDescent="0.2">
      <c r="A9" s="21" t="s">
        <v>122</v>
      </c>
      <c r="B9" s="7" t="s">
        <v>111</v>
      </c>
      <c r="C9" s="6" t="s">
        <v>112</v>
      </c>
      <c r="D9" s="8" t="s">
        <v>113</v>
      </c>
      <c r="E9" s="9" t="s">
        <v>114</v>
      </c>
      <c r="F9" s="16" t="s">
        <v>118</v>
      </c>
      <c r="G9" s="3">
        <v>26</v>
      </c>
      <c r="H9" s="13">
        <v>5.1795739684823499</v>
      </c>
      <c r="I9" s="13">
        <v>3.5552263876144528</v>
      </c>
      <c r="J9" s="13">
        <v>0.70464954391134405</v>
      </c>
      <c r="K9" s="13">
        <v>49.702287074324715</v>
      </c>
      <c r="L9" s="13">
        <v>162.03222432783039</v>
      </c>
      <c r="M9" s="13">
        <v>93.846951194294533</v>
      </c>
      <c r="N9" s="13">
        <v>1.3532207912207612</v>
      </c>
      <c r="O9" s="13">
        <v>0.73154914582565411</v>
      </c>
      <c r="P9" s="13">
        <v>3.0789258731771834</v>
      </c>
      <c r="Q9" s="13">
        <v>0.50164046650295968</v>
      </c>
      <c r="R9" s="13">
        <v>0.1064932903117701</v>
      </c>
      <c r="S9" s="13">
        <v>24.550125196931532</v>
      </c>
      <c r="T9" s="13">
        <v>37.981227181566069</v>
      </c>
      <c r="U9" s="13">
        <v>8.7641396208322249</v>
      </c>
      <c r="V9" s="13">
        <v>28.646970563108926</v>
      </c>
      <c r="W9" s="13">
        <v>1.975843556964114</v>
      </c>
      <c r="X9" s="13">
        <v>0.98046040494322972</v>
      </c>
      <c r="Y9" s="13">
        <v>0.99388177565745328</v>
      </c>
      <c r="Z9" s="13">
        <v>22.995383944874145</v>
      </c>
      <c r="AA9" s="13">
        <v>0.85574643427345731</v>
      </c>
      <c r="AB9" s="13">
        <v>2.1528881829356559</v>
      </c>
      <c r="AC9" s="13">
        <v>2.1871793869922809</v>
      </c>
      <c r="AD9" s="13">
        <v>4.6881758775787956</v>
      </c>
      <c r="AE9" s="13">
        <v>2.5071679582032518</v>
      </c>
      <c r="AF9" s="13">
        <v>2.4180338489609743</v>
      </c>
      <c r="AG9" s="13">
        <v>36.637096352121844</v>
      </c>
      <c r="AH9" s="13">
        <v>0.37332522901491277</v>
      </c>
      <c r="AI9" s="13">
        <v>3.7998532947578038E-2</v>
      </c>
      <c r="AJ9" s="13">
        <v>0.42704757955880934</v>
      </c>
      <c r="AK9" s="13">
        <v>0.35939604745224929</v>
      </c>
      <c r="AL9" s="13">
        <v>1.316103902912211</v>
      </c>
      <c r="AM9" s="13">
        <v>9.2490520287567379E-2</v>
      </c>
      <c r="AN9" s="13">
        <v>7.348492830541927</v>
      </c>
      <c r="AO9" s="13">
        <v>3.4745202916868214</v>
      </c>
      <c r="AP9" s="13">
        <v>1.1582143052649962</v>
      </c>
      <c r="AQ9" s="13">
        <v>1.9882109485955615</v>
      </c>
      <c r="AR9" s="13">
        <v>210.24598783450827</v>
      </c>
      <c r="AS9" s="13">
        <v>346.22111495080344</v>
      </c>
      <c r="AT9" s="13">
        <v>9.1708318429040929</v>
      </c>
      <c r="AU9" s="13">
        <v>1.3471849643926832</v>
      </c>
      <c r="AV9" s="13">
        <v>6.0105332102548941</v>
      </c>
      <c r="AW9" s="13">
        <v>5.121025453645899</v>
      </c>
      <c r="AX9" s="13">
        <v>8.7526849238285411</v>
      </c>
      <c r="AY9" s="13">
        <v>5.4825525494876031</v>
      </c>
      <c r="AZ9" s="13">
        <v>1.2327938820113415</v>
      </c>
      <c r="BA9" s="13">
        <v>1.7023090539832395</v>
      </c>
      <c r="BB9" s="13">
        <v>4.9816113383861547</v>
      </c>
      <c r="BC9" s="13">
        <v>0.63299917478985668</v>
      </c>
      <c r="BD9" s="13">
        <v>3.8074746738026253</v>
      </c>
      <c r="BE9" s="13">
        <v>104.26035805649065</v>
      </c>
      <c r="BF9" s="13">
        <v>2.6782179878205237</v>
      </c>
      <c r="BG9" s="13">
        <v>1.4257702695355232</v>
      </c>
      <c r="BH9" s="13">
        <v>2.0555516068202335</v>
      </c>
      <c r="BI9" s="13">
        <v>0.33442332106168854</v>
      </c>
      <c r="BJ9" s="13">
        <v>3.9197620418898325</v>
      </c>
      <c r="BK9" s="13">
        <v>9.1708318429040929</v>
      </c>
      <c r="BL9" s="13">
        <v>2.3460942065886194</v>
      </c>
      <c r="BM9" s="13">
        <v>0.95314398568075653</v>
      </c>
      <c r="BN9" s="13">
        <v>11.278864313014099</v>
      </c>
      <c r="BO9" s="13">
        <v>65.046967422379552</v>
      </c>
      <c r="BP9" s="13">
        <v>20.966274315111281</v>
      </c>
      <c r="BQ9" s="13">
        <v>77.08605735787981</v>
      </c>
      <c r="BR9" s="13">
        <v>3.4999986300103916</v>
      </c>
      <c r="BS9" s="13">
        <v>1.3885940419423777</v>
      </c>
      <c r="BT9" s="13">
        <v>1.5800748205036714</v>
      </c>
      <c r="BU9" s="13">
        <v>16.646203277965515</v>
      </c>
      <c r="BV9" s="13">
        <v>2.0244077652192187</v>
      </c>
      <c r="BW9" s="13">
        <v>0.98352269584721375</v>
      </c>
      <c r="BX9" s="13">
        <v>0.32766092124023743</v>
      </c>
      <c r="BY9" s="13">
        <v>22.578883153124831</v>
      </c>
      <c r="BZ9" s="13">
        <v>1.5948765856858473</v>
      </c>
      <c r="CA9" s="13">
        <v>4.5997909068348406</v>
      </c>
      <c r="CB9" s="13">
        <v>1.3719932564953445</v>
      </c>
      <c r="CC9" s="13">
        <v>8.0743631792277419</v>
      </c>
      <c r="CD9" s="13">
        <v>23.628706052383922</v>
      </c>
      <c r="CE9" s="13">
        <v>1.8627947508994545</v>
      </c>
      <c r="CF9" s="13">
        <v>5.4883101217061121</v>
      </c>
      <c r="CG9" s="13">
        <v>1.2233410053209142</v>
      </c>
      <c r="CH9" s="13">
        <v>0.23146022702929547</v>
      </c>
      <c r="CI9" s="13">
        <v>0.72823133355378744</v>
      </c>
      <c r="CJ9" s="13">
        <v>0.86552714670683828</v>
      </c>
      <c r="CK9" s="13">
        <v>1.0002153673404715</v>
      </c>
      <c r="CL9" s="13">
        <v>0.28075200277641993</v>
      </c>
      <c r="CM9" s="13">
        <v>0.75376025167186445</v>
      </c>
      <c r="CN9" s="13">
        <v>2.4983452874606287</v>
      </c>
      <c r="CO9" s="13">
        <v>6.7101885972822686</v>
      </c>
      <c r="CP9" s="13">
        <v>0.46750525402099569</v>
      </c>
      <c r="CQ9" s="13">
        <v>0.59519151769841649</v>
      </c>
      <c r="CR9" s="13">
        <v>0.55069404447502768</v>
      </c>
      <c r="CS9" s="13">
        <v>1.4323146717608071</v>
      </c>
      <c r="CT9" s="13">
        <v>2.0323401489357615</v>
      </c>
      <c r="CU9" s="13">
        <v>0.80165791709568468</v>
      </c>
      <c r="CV9" s="13">
        <v>1.1032009945259362</v>
      </c>
      <c r="CW9" s="13">
        <v>0.49846955058382875</v>
      </c>
      <c r="CX9" s="13">
        <v>2.1155879266829447</v>
      </c>
      <c r="CY9" s="13">
        <v>1.0808014633408227</v>
      </c>
      <c r="DB9" s="14"/>
      <c r="DC9" s="13">
        <f t="shared" si="0"/>
        <v>49.702287074324715</v>
      </c>
      <c r="DD9" s="13">
        <f t="shared" si="1"/>
        <v>93.846951194294533</v>
      </c>
      <c r="DE9" s="13">
        <f t="shared" si="2"/>
        <v>3.0789258731771834</v>
      </c>
      <c r="DF9" s="13">
        <f t="shared" si="3"/>
        <v>37.981227181566069</v>
      </c>
      <c r="DG9" s="13">
        <f t="shared" si="4"/>
        <v>210.24598783450827</v>
      </c>
      <c r="DH9" s="13">
        <f t="shared" si="5"/>
        <v>9.1708318429040929</v>
      </c>
      <c r="DI9" s="13">
        <f t="shared" si="6"/>
        <v>3.8074746738026253</v>
      </c>
      <c r="DJ9" s="13">
        <f t="shared" si="7"/>
        <v>20.966274315111281</v>
      </c>
      <c r="DK9" s="13">
        <f t="shared" si="8"/>
        <v>77.08605735787981</v>
      </c>
      <c r="DL9" s="13">
        <f t="shared" si="9"/>
        <v>16.646203277965515</v>
      </c>
      <c r="DM9" s="13">
        <f t="shared" si="10"/>
        <v>22.578883153124831</v>
      </c>
      <c r="DN9" s="13">
        <f t="shared" si="11"/>
        <v>2.4983452874606287</v>
      </c>
      <c r="DO9" s="13">
        <f t="shared" si="12"/>
        <v>6.7101885972822686</v>
      </c>
      <c r="DP9" s="13"/>
      <c r="DQ9" s="13"/>
      <c r="DR9">
        <f t="shared" si="13"/>
        <v>1</v>
      </c>
      <c r="DS9">
        <f t="shared" si="14"/>
        <v>1</v>
      </c>
      <c r="DT9" s="3">
        <f t="shared" si="15"/>
        <v>1</v>
      </c>
      <c r="DU9" s="3">
        <f t="shared" si="16"/>
        <v>1</v>
      </c>
      <c r="DV9" s="3">
        <f t="shared" si="17"/>
        <v>1</v>
      </c>
      <c r="DW9" s="3">
        <f t="shared" si="18"/>
        <v>1</v>
      </c>
      <c r="DX9" s="3">
        <f t="shared" si="19"/>
        <v>1</v>
      </c>
      <c r="DY9" s="3">
        <f t="shared" si="20"/>
        <v>1</v>
      </c>
      <c r="DZ9" s="3">
        <f t="shared" si="21"/>
        <v>1</v>
      </c>
      <c r="EA9" s="3">
        <f t="shared" si="22"/>
        <v>1</v>
      </c>
      <c r="EB9" s="3">
        <f t="shared" si="23"/>
        <v>1</v>
      </c>
      <c r="EC9" s="3">
        <f t="shared" si="24"/>
        <v>1</v>
      </c>
      <c r="ED9" s="3">
        <f t="shared" si="25"/>
        <v>1</v>
      </c>
      <c r="EE9" s="3">
        <f t="shared" si="26"/>
        <v>1</v>
      </c>
      <c r="EG9" s="15">
        <f t="shared" si="27"/>
        <v>36</v>
      </c>
      <c r="EH9" s="57"/>
      <c r="EI9" s="15">
        <v>36</v>
      </c>
    </row>
    <row r="10" spans="1:180" x14ac:dyDescent="0.2">
      <c r="A10" s="6" t="s">
        <v>124</v>
      </c>
      <c r="B10" s="7" t="s">
        <v>111</v>
      </c>
      <c r="C10" s="6" t="s">
        <v>112</v>
      </c>
      <c r="D10" s="8" t="s">
        <v>113</v>
      </c>
      <c r="E10" s="9" t="s">
        <v>114</v>
      </c>
      <c r="F10" s="18" t="s">
        <v>120</v>
      </c>
      <c r="G10" s="3">
        <v>20.13</v>
      </c>
      <c r="H10" s="13">
        <v>3.553916765198383</v>
      </c>
      <c r="I10" s="13">
        <v>2.251520857592443</v>
      </c>
      <c r="J10" s="13">
        <v>0.71175113321352756</v>
      </c>
      <c r="K10" s="13">
        <v>2.5915709834220793</v>
      </c>
      <c r="L10" s="13">
        <v>158.89218709937992</v>
      </c>
      <c r="M10" s="13">
        <v>10.045113289422293</v>
      </c>
      <c r="N10" s="13">
        <v>3.171239658019926</v>
      </c>
      <c r="O10" s="13">
        <v>1.3812731208699724</v>
      </c>
      <c r="P10" s="13">
        <v>5.9582064928772471</v>
      </c>
      <c r="Q10" s="13">
        <v>0.37174809343641324</v>
      </c>
      <c r="R10" s="13">
        <v>0.71744564004751976</v>
      </c>
      <c r="S10" s="13">
        <v>23.494550545111458</v>
      </c>
      <c r="T10" s="13">
        <v>3.8487715407406964</v>
      </c>
      <c r="U10" s="13">
        <v>0.76239669508965402</v>
      </c>
      <c r="V10" s="13">
        <v>4.4984394012740081</v>
      </c>
      <c r="W10" s="13">
        <v>5.0983368411528245</v>
      </c>
      <c r="X10" s="13">
        <v>3.7942819925357916</v>
      </c>
      <c r="Y10" s="13">
        <v>2.0037023417162674</v>
      </c>
      <c r="Z10" s="13">
        <v>5.0499214433069435</v>
      </c>
      <c r="AA10" s="13">
        <v>1.9825611663192593</v>
      </c>
      <c r="AB10" s="13">
        <v>1.4749260422826798</v>
      </c>
      <c r="AC10" s="13">
        <v>1.2962985623427401</v>
      </c>
      <c r="AD10" s="13">
        <v>0.91243990277373677</v>
      </c>
      <c r="AE10" s="13">
        <v>1.3574507371469882</v>
      </c>
      <c r="AF10" s="13">
        <v>0.80277555253419364</v>
      </c>
      <c r="AG10" s="13">
        <v>3.2673743462534044</v>
      </c>
      <c r="AH10" s="13">
        <v>1.596819940476446</v>
      </c>
      <c r="AI10" s="13">
        <v>0.23286914759486596</v>
      </c>
      <c r="AJ10" s="13">
        <v>0.36680077369051617</v>
      </c>
      <c r="AK10" s="13">
        <v>0.52887433836208675</v>
      </c>
      <c r="AL10" s="13">
        <v>0.94621146991275906</v>
      </c>
      <c r="AM10" s="13">
        <v>0.9758072998603653</v>
      </c>
      <c r="AN10" s="13">
        <v>2.9485929908652322</v>
      </c>
      <c r="AO10" s="13">
        <v>4.1838596036251534</v>
      </c>
      <c r="AP10" s="13">
        <v>0.98659206748114048</v>
      </c>
      <c r="AQ10" s="13">
        <v>1.4648443360783778</v>
      </c>
      <c r="AR10" s="13">
        <v>14.870673011733953</v>
      </c>
      <c r="AS10" s="13">
        <v>100.48942258505252</v>
      </c>
      <c r="AT10" s="13">
        <v>1.1146409945704898</v>
      </c>
      <c r="AU10" s="13">
        <v>0.28316303121898784</v>
      </c>
      <c r="AV10" s="13">
        <v>1.1074742073556774</v>
      </c>
      <c r="AW10" s="13">
        <v>2.0514575884843449</v>
      </c>
      <c r="AX10" s="13">
        <v>3.8149309397061488</v>
      </c>
      <c r="AY10" s="13">
        <v>0.99393028829647423</v>
      </c>
      <c r="AZ10" s="13">
        <v>0.73435543602581599</v>
      </c>
      <c r="BA10" s="13">
        <v>0.71104095208180706</v>
      </c>
      <c r="BB10" s="13">
        <v>1.4196148840160068</v>
      </c>
      <c r="BC10" s="13">
        <v>0.42957944870592302</v>
      </c>
      <c r="BD10" s="13">
        <v>2.1445019305590276</v>
      </c>
      <c r="BE10" s="13">
        <v>8.8330108251811588</v>
      </c>
      <c r="BF10" s="13">
        <v>0.47782373283585328</v>
      </c>
      <c r="BG10" s="13">
        <v>0.89146759634484929</v>
      </c>
      <c r="BH10" s="13">
        <v>1.2273099213506322</v>
      </c>
      <c r="BI10" s="13">
        <v>1.7700439891979571</v>
      </c>
      <c r="BJ10" s="13">
        <v>0.57711213527364547</v>
      </c>
      <c r="BK10" s="13">
        <v>1.1146409945704898</v>
      </c>
      <c r="BL10" s="13">
        <v>1.637568868461228</v>
      </c>
      <c r="BM10" s="13">
        <v>1.1920291126207372</v>
      </c>
      <c r="BN10" s="13">
        <v>15.071335965661593</v>
      </c>
      <c r="BO10" s="13">
        <v>3.0815813838042936</v>
      </c>
      <c r="BP10" s="13">
        <v>2.9090046302220598</v>
      </c>
      <c r="BQ10" s="13">
        <v>10.461636187655349</v>
      </c>
      <c r="BR10" s="13">
        <v>1.0555592299118812</v>
      </c>
      <c r="BS10" s="13">
        <v>1.2785870769836929</v>
      </c>
      <c r="BT10" s="13">
        <v>1.0040326770243946</v>
      </c>
      <c r="BU10" s="13">
        <v>5.5190859868204196</v>
      </c>
      <c r="BV10" s="13">
        <v>2.2914502213239727</v>
      </c>
      <c r="BW10" s="13">
        <v>0.97156227190549049</v>
      </c>
      <c r="BX10" s="13">
        <v>1.506185897774293</v>
      </c>
      <c r="BY10" s="13">
        <v>4.8732293558366475</v>
      </c>
      <c r="BZ10" s="13">
        <v>1.7007844881007352</v>
      </c>
      <c r="CA10" s="13">
        <v>0.95076710565538947</v>
      </c>
      <c r="CB10" s="13">
        <v>1.2316929199605602</v>
      </c>
      <c r="CC10" s="13">
        <v>1.1938694927574489</v>
      </c>
      <c r="CD10" s="13">
        <v>3.6849803870015685</v>
      </c>
      <c r="CE10" s="13">
        <v>1.571714776518889</v>
      </c>
      <c r="CF10" s="13">
        <v>0.69782705129159261</v>
      </c>
      <c r="CG10" s="13">
        <v>0.67038816593374007</v>
      </c>
      <c r="CH10" s="13">
        <v>0.36945679234929996</v>
      </c>
      <c r="CI10" s="13">
        <v>0.68558968998273861</v>
      </c>
      <c r="CJ10" s="13">
        <v>1.3712575895534902</v>
      </c>
      <c r="CK10" s="13">
        <v>0.70237756349739089</v>
      </c>
      <c r="CL10" s="13">
        <v>0.58696887849745616</v>
      </c>
      <c r="CM10" s="13">
        <v>0.46466222304441945</v>
      </c>
      <c r="CN10" s="13">
        <v>1.6451523911286332</v>
      </c>
      <c r="CO10" s="13">
        <v>3.0912674063908971</v>
      </c>
      <c r="CP10" s="13">
        <v>1.0463875779045717</v>
      </c>
      <c r="CQ10" s="13">
        <v>0.42781621454889834</v>
      </c>
      <c r="CR10" s="13">
        <v>0.6383957184616188</v>
      </c>
      <c r="CS10" s="13">
        <v>0.35737227160076085</v>
      </c>
      <c r="CT10" s="13">
        <v>1.2474538572339327</v>
      </c>
      <c r="CU10" s="13">
        <v>2.1657671232907414</v>
      </c>
      <c r="CV10" s="13">
        <v>1.0874128958402833</v>
      </c>
      <c r="CW10" s="13">
        <v>2.212737427038443</v>
      </c>
      <c r="CX10" s="13">
        <v>1.7867357968951225</v>
      </c>
      <c r="CY10" s="13">
        <v>0.98757439401048852</v>
      </c>
      <c r="DB10" s="14"/>
      <c r="DC10" s="13">
        <f t="shared" si="0"/>
        <v>2.5915709834220793</v>
      </c>
      <c r="DD10" s="13">
        <f t="shared" si="1"/>
        <v>10.045113289422293</v>
      </c>
      <c r="DE10" s="13">
        <f t="shared" si="2"/>
        <v>5.9582064928772471</v>
      </c>
      <c r="DF10" s="13">
        <f t="shared" si="3"/>
        <v>3.8487715407406964</v>
      </c>
      <c r="DG10" s="13">
        <f t="shared" si="4"/>
        <v>14.870673011733953</v>
      </c>
      <c r="DH10" s="13">
        <f t="shared" si="5"/>
        <v>1.1146409945704898</v>
      </c>
      <c r="DI10" s="13">
        <f t="shared" si="6"/>
        <v>2.1445019305590276</v>
      </c>
      <c r="DJ10" s="13">
        <f t="shared" si="7"/>
        <v>2.9090046302220598</v>
      </c>
      <c r="DK10" s="13">
        <f t="shared" si="8"/>
        <v>10.461636187655349</v>
      </c>
      <c r="DL10" s="13">
        <f t="shared" si="9"/>
        <v>5.5190859868204196</v>
      </c>
      <c r="DM10" s="13">
        <f t="shared" si="10"/>
        <v>4.8732293558366475</v>
      </c>
      <c r="DN10" s="13">
        <f t="shared" si="11"/>
        <v>1.6451523911286332</v>
      </c>
      <c r="DO10" s="13">
        <f t="shared" si="12"/>
        <v>3.0912674063908971</v>
      </c>
      <c r="DP10" s="13"/>
      <c r="DQ10" s="13"/>
      <c r="DR10">
        <f t="shared" si="13"/>
        <v>0</v>
      </c>
      <c r="DS10">
        <f t="shared" si="14"/>
        <v>0</v>
      </c>
      <c r="DT10" s="3">
        <f t="shared" si="15"/>
        <v>1</v>
      </c>
      <c r="DU10" s="3">
        <f t="shared" si="16"/>
        <v>1</v>
      </c>
      <c r="DV10" s="3">
        <f t="shared" si="17"/>
        <v>1</v>
      </c>
      <c r="DW10" s="3">
        <f t="shared" si="18"/>
        <v>1</v>
      </c>
      <c r="DX10" s="3">
        <f t="shared" si="19"/>
        <v>0</v>
      </c>
      <c r="DY10" s="3">
        <f t="shared" si="20"/>
        <v>1</v>
      </c>
      <c r="DZ10" s="3">
        <f t="shared" si="21"/>
        <v>1</v>
      </c>
      <c r="EA10" s="3">
        <f t="shared" si="22"/>
        <v>1</v>
      </c>
      <c r="EB10" s="3">
        <f t="shared" si="23"/>
        <v>1</v>
      </c>
      <c r="EC10" s="3">
        <f t="shared" si="24"/>
        <v>1</v>
      </c>
      <c r="ED10" s="3">
        <f t="shared" si="25"/>
        <v>1</v>
      </c>
      <c r="EE10" s="3">
        <f t="shared" si="26"/>
        <v>1</v>
      </c>
      <c r="EG10" s="15">
        <f t="shared" si="27"/>
        <v>29</v>
      </c>
      <c r="EH10" s="56" t="s">
        <v>112</v>
      </c>
      <c r="EI10" s="15">
        <v>24</v>
      </c>
    </row>
    <row r="11" spans="1:180" x14ac:dyDescent="0.2">
      <c r="A11" s="6" t="s">
        <v>124</v>
      </c>
      <c r="B11" s="7" t="s">
        <v>111</v>
      </c>
      <c r="C11" s="6" t="s">
        <v>112</v>
      </c>
      <c r="D11" s="8" t="s">
        <v>113</v>
      </c>
      <c r="E11" s="9" t="s">
        <v>114</v>
      </c>
      <c r="F11" s="18" t="s">
        <v>120</v>
      </c>
      <c r="G11" s="3">
        <v>19.97</v>
      </c>
      <c r="H11" s="13">
        <v>5.8783444286427198</v>
      </c>
      <c r="I11" s="13">
        <v>2.6701112307450527</v>
      </c>
      <c r="J11" s="13">
        <v>0.61789979078329127</v>
      </c>
      <c r="K11" s="13">
        <v>5.8963693982872734</v>
      </c>
      <c r="L11" s="13">
        <v>24.384700999652129</v>
      </c>
      <c r="M11" s="13">
        <v>8.8423015152769597</v>
      </c>
      <c r="N11" s="13">
        <v>3.1844559364158704</v>
      </c>
      <c r="O11" s="13">
        <v>1.4063918485024949</v>
      </c>
      <c r="P11" s="13">
        <v>5.5438111918215256</v>
      </c>
      <c r="Q11" s="13">
        <v>0.41708034983062148</v>
      </c>
      <c r="R11" s="13">
        <v>0.79937337694895694</v>
      </c>
      <c r="S11" s="13">
        <v>0.45699626008583372</v>
      </c>
      <c r="T11" s="13">
        <v>4.5643139750845991</v>
      </c>
      <c r="U11" s="13">
        <v>1.7107320032676498</v>
      </c>
      <c r="V11" s="13">
        <v>2.8390821377956694</v>
      </c>
      <c r="W11" s="13">
        <v>3.5455923990321536</v>
      </c>
      <c r="X11" s="13">
        <v>4.1119619208425977</v>
      </c>
      <c r="Y11" s="13">
        <v>0.92573309610519416</v>
      </c>
      <c r="Z11" s="13">
        <v>5.988775060503972</v>
      </c>
      <c r="AA11" s="13">
        <v>1.6510289035993626</v>
      </c>
      <c r="AB11" s="13">
        <v>1.410926284629771</v>
      </c>
      <c r="AC11" s="13">
        <v>1.3017009426519219</v>
      </c>
      <c r="AD11" s="13">
        <v>0.8973865368022802</v>
      </c>
      <c r="AE11" s="13">
        <v>1.0769116102434717</v>
      </c>
      <c r="AF11" s="13">
        <v>0.61517491769037014</v>
      </c>
      <c r="AG11" s="13">
        <v>2.9162850774169677</v>
      </c>
      <c r="AH11" s="13">
        <v>1.4056151456417649</v>
      </c>
      <c r="AI11" s="13">
        <v>0.76503169117870484</v>
      </c>
      <c r="AJ11" s="13">
        <v>0.40586408520075307</v>
      </c>
      <c r="AK11" s="13">
        <v>0.61856490198193359</v>
      </c>
      <c r="AL11" s="13">
        <v>1.0469804869240125</v>
      </c>
      <c r="AM11" s="13">
        <v>6.090043215457191E-3</v>
      </c>
      <c r="AN11" s="13">
        <v>1.7005797850719706</v>
      </c>
      <c r="AO11" s="13">
        <v>3.2735010470077675</v>
      </c>
      <c r="AP11" s="13">
        <v>0.87449715318611088</v>
      </c>
      <c r="AQ11" s="13">
        <v>1.3441995841634289</v>
      </c>
      <c r="AR11" s="13">
        <v>13.365093605452161</v>
      </c>
      <c r="AS11" s="13">
        <v>28.381911314805837</v>
      </c>
      <c r="AT11" s="13">
        <v>3.924691129430673</v>
      </c>
      <c r="AU11" s="13">
        <v>0.29641797255512525</v>
      </c>
      <c r="AV11" s="13">
        <v>0.83120319184895142</v>
      </c>
      <c r="AW11" s="13">
        <v>1.7202870654328879</v>
      </c>
      <c r="AX11" s="13">
        <v>2.746619269026771</v>
      </c>
      <c r="AY11" s="13">
        <v>0.89951333456337734</v>
      </c>
      <c r="AZ11" s="13">
        <v>0.88918185731899335</v>
      </c>
      <c r="BA11" s="13">
        <v>1.0097544882770977</v>
      </c>
      <c r="BB11" s="13">
        <v>1.8043755041943317</v>
      </c>
      <c r="BC11" s="13">
        <v>0.43739143679541531</v>
      </c>
      <c r="BD11" s="13">
        <v>2.6696352010802626</v>
      </c>
      <c r="BE11" s="13">
        <v>8.2758372825685207</v>
      </c>
      <c r="BF11" s="13">
        <v>0.44768330311855181</v>
      </c>
      <c r="BG11" s="13">
        <v>1.0794184589242246</v>
      </c>
      <c r="BH11" s="13">
        <v>1.3117561970122686</v>
      </c>
      <c r="BI11" s="13">
        <v>1.3658368987557141</v>
      </c>
      <c r="BJ11" s="13">
        <v>0.58354813646648507</v>
      </c>
      <c r="BK11" s="13">
        <v>3.924691129430673</v>
      </c>
      <c r="BL11" s="13">
        <v>1.2812531760889889</v>
      </c>
      <c r="BM11" s="13">
        <v>0.97902626580340368</v>
      </c>
      <c r="BN11" s="13">
        <v>4.0832995352572885</v>
      </c>
      <c r="BO11" s="13">
        <v>2.907281750728016</v>
      </c>
      <c r="BP11" s="13">
        <v>2.4734514685849156</v>
      </c>
      <c r="BQ11" s="13">
        <v>12.406606042502743</v>
      </c>
      <c r="BR11" s="13">
        <v>0.88515838699707539</v>
      </c>
      <c r="BS11" s="13">
        <v>1.1732824948481484</v>
      </c>
      <c r="BT11" s="13">
        <v>1.2157159827085782</v>
      </c>
      <c r="BU11" s="13">
        <v>7.4664857142843424</v>
      </c>
      <c r="BV11" s="13">
        <v>1.1425528858109395</v>
      </c>
      <c r="BW11" s="13">
        <v>0.84345229186061765</v>
      </c>
      <c r="BX11" s="13">
        <v>1.3821362499726413</v>
      </c>
      <c r="BY11" s="13">
        <v>4.6295697538819471</v>
      </c>
      <c r="BZ11" s="13">
        <v>1.4262237603119297</v>
      </c>
      <c r="CA11" s="13">
        <v>0.15423091641744532</v>
      </c>
      <c r="CB11" s="13">
        <v>1.2983169430583508</v>
      </c>
      <c r="CC11" s="13">
        <v>1.455631460706815</v>
      </c>
      <c r="CD11" s="13">
        <v>2.4413124352255213</v>
      </c>
      <c r="CE11" s="13">
        <v>1.5892426667818131</v>
      </c>
      <c r="CF11" s="13">
        <v>0.65380913056283674</v>
      </c>
      <c r="CG11" s="13">
        <v>0.75736916314441804</v>
      </c>
      <c r="CH11" s="13">
        <v>0.34376094597746065</v>
      </c>
      <c r="CI11" s="13">
        <v>0.72770080876437482</v>
      </c>
      <c r="CJ11" s="13">
        <v>0.90218775209716584</v>
      </c>
      <c r="CK11" s="13">
        <v>0.75070534795820265</v>
      </c>
      <c r="CL11" s="13">
        <v>0.68651155947303266</v>
      </c>
      <c r="CM11" s="13">
        <v>0.38965095675664657</v>
      </c>
      <c r="CN11" s="13">
        <v>3.5411580294332814</v>
      </c>
      <c r="CO11" s="13">
        <v>2.7591013615873221</v>
      </c>
      <c r="CP11" s="13">
        <v>0.59107672574923298</v>
      </c>
      <c r="CQ11" s="13">
        <v>0.36376107248740791</v>
      </c>
      <c r="CR11" s="13">
        <v>0.36564686074571529</v>
      </c>
      <c r="CS11" s="13">
        <v>0.26636927861458976</v>
      </c>
      <c r="CT11" s="13">
        <v>1.0980825018342886</v>
      </c>
      <c r="CU11" s="13">
        <v>2.1899199333547785</v>
      </c>
      <c r="CV11" s="13">
        <v>1.0188204637184133</v>
      </c>
      <c r="CW11" s="13">
        <v>2.0731611516896278</v>
      </c>
      <c r="CX11" s="13">
        <v>1.7572583619832916</v>
      </c>
      <c r="CY11" s="13">
        <v>0.85143088902080521</v>
      </c>
      <c r="DB11" s="14"/>
      <c r="DC11" s="13">
        <f t="shared" si="0"/>
        <v>5.8963693982872734</v>
      </c>
      <c r="DD11" s="13">
        <f t="shared" si="1"/>
        <v>8.8423015152769597</v>
      </c>
      <c r="DE11" s="13">
        <f t="shared" si="2"/>
        <v>5.5438111918215256</v>
      </c>
      <c r="DF11" s="13">
        <f t="shared" si="3"/>
        <v>4.5643139750845991</v>
      </c>
      <c r="DG11" s="13">
        <f t="shared" si="4"/>
        <v>13.365093605452161</v>
      </c>
      <c r="DH11" s="13">
        <f t="shared" si="5"/>
        <v>3.924691129430673</v>
      </c>
      <c r="DI11" s="13">
        <f t="shared" si="6"/>
        <v>2.6696352010802626</v>
      </c>
      <c r="DJ11" s="13">
        <f t="shared" si="7"/>
        <v>2.4734514685849156</v>
      </c>
      <c r="DK11" s="13">
        <f t="shared" si="8"/>
        <v>12.406606042502743</v>
      </c>
      <c r="DL11" s="13">
        <f t="shared" si="9"/>
        <v>7.4664857142843424</v>
      </c>
      <c r="DM11" s="13">
        <f t="shared" si="10"/>
        <v>4.6295697538819471</v>
      </c>
      <c r="DN11" s="13">
        <f t="shared" si="11"/>
        <v>3.5411580294332814</v>
      </c>
      <c r="DO11" s="13">
        <f t="shared" si="12"/>
        <v>2.7591013615873221</v>
      </c>
      <c r="DP11" s="13"/>
      <c r="DQ11" s="13"/>
      <c r="DR11">
        <f t="shared" si="13"/>
        <v>1</v>
      </c>
      <c r="DS11">
        <f t="shared" si="14"/>
        <v>0</v>
      </c>
      <c r="DT11" s="3">
        <f t="shared" si="15"/>
        <v>1</v>
      </c>
      <c r="DU11" s="3">
        <f t="shared" si="16"/>
        <v>1</v>
      </c>
      <c r="DV11" s="3">
        <f t="shared" si="17"/>
        <v>1</v>
      </c>
      <c r="DW11" s="3">
        <f t="shared" si="18"/>
        <v>1</v>
      </c>
      <c r="DX11" s="3">
        <f t="shared" si="19"/>
        <v>1</v>
      </c>
      <c r="DY11" s="3">
        <f t="shared" si="20"/>
        <v>1</v>
      </c>
      <c r="DZ11" s="3">
        <f t="shared" si="21"/>
        <v>1</v>
      </c>
      <c r="EA11" s="3">
        <f t="shared" si="22"/>
        <v>1</v>
      </c>
      <c r="EB11" s="3">
        <f t="shared" si="23"/>
        <v>1</v>
      </c>
      <c r="EC11" s="3">
        <f t="shared" si="24"/>
        <v>1</v>
      </c>
      <c r="ED11" s="3">
        <f t="shared" si="25"/>
        <v>1</v>
      </c>
      <c r="EE11" s="3">
        <f t="shared" si="26"/>
        <v>1</v>
      </c>
      <c r="EG11" s="15">
        <f t="shared" si="27"/>
        <v>32</v>
      </c>
      <c r="EH11" s="57"/>
      <c r="EI11" s="15">
        <v>30</v>
      </c>
    </row>
    <row r="12" spans="1:180" x14ac:dyDescent="0.2">
      <c r="A12" s="21" t="s">
        <v>125</v>
      </c>
      <c r="B12" s="7" t="s">
        <v>111</v>
      </c>
      <c r="C12" s="6" t="s">
        <v>112</v>
      </c>
      <c r="D12" s="8" t="s">
        <v>113</v>
      </c>
      <c r="E12" s="9" t="s">
        <v>114</v>
      </c>
      <c r="F12" s="16" t="s">
        <v>118</v>
      </c>
      <c r="G12" s="3">
        <v>18.47</v>
      </c>
      <c r="H12" s="13">
        <v>20.949347984616619</v>
      </c>
      <c r="I12" s="13">
        <v>10.027857047025892</v>
      </c>
      <c r="J12" s="13">
        <v>1.8803194959787677</v>
      </c>
      <c r="K12" s="13">
        <v>7.5749708378266183</v>
      </c>
      <c r="L12" s="13">
        <v>1.9267066734266263</v>
      </c>
      <c r="M12" s="13">
        <v>2.9860492734082236</v>
      </c>
      <c r="N12" s="13">
        <v>2.04542019334203</v>
      </c>
      <c r="O12" s="13">
        <v>7.2351688890568413</v>
      </c>
      <c r="P12" s="13">
        <v>2.8253451759077151</v>
      </c>
      <c r="Q12" s="13">
        <v>1.050244796379638</v>
      </c>
      <c r="R12" s="13">
        <v>2.0919298018125745</v>
      </c>
      <c r="S12" s="13">
        <v>8.0203126465193328</v>
      </c>
      <c r="T12" s="13">
        <v>0.9095435451820999</v>
      </c>
      <c r="U12" s="13">
        <v>1.0774436867680097</v>
      </c>
      <c r="V12" s="13">
        <v>0.95681418024675391</v>
      </c>
      <c r="W12" s="13">
        <v>3.0704896114824844</v>
      </c>
      <c r="X12" s="13">
        <v>0.99829027326842046</v>
      </c>
      <c r="Y12" s="13">
        <v>1.3352835703577488</v>
      </c>
      <c r="Z12" s="13">
        <v>2.2180200099995417</v>
      </c>
      <c r="AA12" s="13">
        <v>3.1193712858162597</v>
      </c>
      <c r="AB12" s="13">
        <v>1.1190491406058869</v>
      </c>
      <c r="AC12" s="13">
        <v>1.361381633512825</v>
      </c>
      <c r="AD12" s="13">
        <v>1.2100164775250493</v>
      </c>
      <c r="AE12" s="13">
        <v>0.99451059590353597</v>
      </c>
      <c r="AF12" s="13">
        <v>1.6356164075932669</v>
      </c>
      <c r="AG12" s="13">
        <v>0.86527658206052649</v>
      </c>
      <c r="AH12" s="13">
        <v>1.7709272083387839</v>
      </c>
      <c r="AI12" s="13">
        <v>1.1158070176646369</v>
      </c>
      <c r="AJ12" s="13">
        <v>1.6684040529110504</v>
      </c>
      <c r="AK12" s="13">
        <v>4.1114476161155968</v>
      </c>
      <c r="AL12" s="13">
        <v>1.9755760588185987</v>
      </c>
      <c r="AM12" s="13">
        <v>1.3674132557290057</v>
      </c>
      <c r="AN12" s="13">
        <v>1.5512684668342216</v>
      </c>
      <c r="AO12" s="13">
        <v>1.2250272202568806</v>
      </c>
      <c r="AP12" s="13">
        <v>1.556064886842927</v>
      </c>
      <c r="AQ12" s="13">
        <v>1.2289880046204338</v>
      </c>
      <c r="AR12" s="13">
        <v>5.7038437415892336</v>
      </c>
      <c r="AS12" s="13">
        <v>2.8511617799359144</v>
      </c>
      <c r="AT12" s="13">
        <v>1.5724919153722674</v>
      </c>
      <c r="AU12" s="13">
        <v>1.0323612832600146</v>
      </c>
      <c r="AV12" s="13">
        <v>7.5344018495098553</v>
      </c>
      <c r="AW12" s="13">
        <v>1.3874470652472752</v>
      </c>
      <c r="AX12" s="13">
        <v>6.8958368306038382</v>
      </c>
      <c r="AY12" s="13">
        <v>1.0145554626556867</v>
      </c>
      <c r="AZ12" s="13">
        <v>0.93169626008323003</v>
      </c>
      <c r="BA12" s="13">
        <v>1.2256040603107863</v>
      </c>
      <c r="BB12" s="13">
        <v>1.1668446257292058</v>
      </c>
      <c r="BC12" s="13">
        <v>1.0470102195130271</v>
      </c>
      <c r="BD12" s="13">
        <v>19.627907063244013</v>
      </c>
      <c r="BE12" s="13">
        <v>1.2570542471338078</v>
      </c>
      <c r="BF12" s="13">
        <v>1.2459735050108276</v>
      </c>
      <c r="BG12" s="13">
        <v>1.070096974728598</v>
      </c>
      <c r="BH12" s="13">
        <v>0.98317871823154535</v>
      </c>
      <c r="BI12" s="13">
        <v>1.1693828697550437</v>
      </c>
      <c r="BJ12" s="13">
        <v>1.4608074974063219</v>
      </c>
      <c r="BK12" s="13">
        <v>1.5724919153722674</v>
      </c>
      <c r="BL12" s="13">
        <v>1.3719814213648942</v>
      </c>
      <c r="BM12" s="13">
        <v>1.2805522099677431</v>
      </c>
      <c r="BN12" s="13">
        <v>0.90849463670595587</v>
      </c>
      <c r="BO12" s="13">
        <v>2.027089647477395</v>
      </c>
      <c r="BP12" s="13">
        <v>1.0252662527039123</v>
      </c>
      <c r="BQ12" s="13">
        <v>2.9168233925072018</v>
      </c>
      <c r="BR12" s="13">
        <v>1.6857076547058578</v>
      </c>
      <c r="BS12" s="13">
        <v>0.59858369495525443</v>
      </c>
      <c r="BT12" s="13">
        <v>0.95660343389153668</v>
      </c>
      <c r="BU12" s="13">
        <v>0.80280485965266268</v>
      </c>
      <c r="BV12" s="13">
        <v>2.17874886585281</v>
      </c>
      <c r="BW12" s="13">
        <v>1.3870600520434286</v>
      </c>
      <c r="BX12" s="13">
        <v>1.5760087274281329</v>
      </c>
      <c r="BY12" s="13">
        <v>0.96119578089228042</v>
      </c>
      <c r="BZ12" s="13">
        <v>1.2652695711377164</v>
      </c>
      <c r="CA12" s="13">
        <v>0.43756470656774638</v>
      </c>
      <c r="CB12" s="13">
        <v>6.8793554033554605</v>
      </c>
      <c r="CC12" s="13">
        <v>1.4038107723783473</v>
      </c>
      <c r="CD12" s="13">
        <v>1.0128838330742824</v>
      </c>
      <c r="CE12" s="13">
        <v>1.3318842632297905</v>
      </c>
      <c r="CF12" s="13">
        <v>1.4067461397894039</v>
      </c>
      <c r="CG12" s="13">
        <v>1.2806059427310426</v>
      </c>
      <c r="CH12" s="13">
        <v>1.9928542689639552</v>
      </c>
      <c r="CI12" s="13">
        <v>1.4932634557932325</v>
      </c>
      <c r="CJ12" s="13">
        <v>1.7143372804112864</v>
      </c>
      <c r="CK12" s="13">
        <v>1.1779764326199871</v>
      </c>
      <c r="CL12" s="13">
        <v>1.0668580405219559</v>
      </c>
      <c r="CM12" s="13">
        <v>1.0853629930338249</v>
      </c>
      <c r="CN12" s="13">
        <v>0.14328632972240765</v>
      </c>
      <c r="CO12" s="13">
        <v>1.4263749933566217</v>
      </c>
      <c r="CP12" s="13">
        <v>1.0563255170542361</v>
      </c>
      <c r="CQ12" s="13">
        <v>1.0406073996431104</v>
      </c>
      <c r="CR12" s="13">
        <v>1.3616188470419517</v>
      </c>
      <c r="CS12" s="13">
        <v>1.082486084993084</v>
      </c>
      <c r="CT12" s="13">
        <v>0.9720765832447994</v>
      </c>
      <c r="CU12" s="13">
        <v>0.79943832782161939</v>
      </c>
      <c r="CV12" s="13">
        <v>1.0336126719823364</v>
      </c>
      <c r="CW12" s="13">
        <v>4.1744244064191687</v>
      </c>
      <c r="CX12" s="13">
        <v>1.3822883970725843</v>
      </c>
      <c r="CY12" s="13">
        <v>0.70129897917098893</v>
      </c>
      <c r="DB12" s="14"/>
      <c r="DC12" s="13">
        <f t="shared" si="0"/>
        <v>7.5749708378266183</v>
      </c>
      <c r="DD12" s="13">
        <f t="shared" si="1"/>
        <v>2.9860492734082236</v>
      </c>
      <c r="DE12" s="13">
        <f t="shared" si="2"/>
        <v>2.8253451759077151</v>
      </c>
      <c r="DF12" s="13">
        <f t="shared" si="3"/>
        <v>0.9095435451820999</v>
      </c>
      <c r="DG12" s="13">
        <f t="shared" si="4"/>
        <v>5.7038437415892336</v>
      </c>
      <c r="DH12" s="13">
        <f t="shared" si="5"/>
        <v>1.5724919153722674</v>
      </c>
      <c r="DI12" s="13">
        <f t="shared" si="6"/>
        <v>19.627907063244013</v>
      </c>
      <c r="DJ12" s="13">
        <f t="shared" si="7"/>
        <v>1.0252662527039123</v>
      </c>
      <c r="DK12" s="13">
        <f t="shared" si="8"/>
        <v>2.9168233925072018</v>
      </c>
      <c r="DL12" s="13">
        <f t="shared" si="9"/>
        <v>0.80280485965266268</v>
      </c>
      <c r="DM12" s="13">
        <f t="shared" si="10"/>
        <v>0.96119578089228042</v>
      </c>
      <c r="DN12" s="13">
        <f t="shared" si="11"/>
        <v>0.14328632972240765</v>
      </c>
      <c r="DO12" s="13">
        <f t="shared" si="12"/>
        <v>1.4263749933566217</v>
      </c>
      <c r="DP12" s="13"/>
      <c r="DQ12" s="13"/>
      <c r="DR12">
        <f t="shared" si="13"/>
        <v>1</v>
      </c>
      <c r="DS12">
        <f t="shared" si="14"/>
        <v>0</v>
      </c>
      <c r="DT12" s="3">
        <f t="shared" si="15"/>
        <v>1</v>
      </c>
      <c r="DU12" s="3">
        <f t="shared" si="16"/>
        <v>1</v>
      </c>
      <c r="DV12" s="3">
        <f t="shared" si="17"/>
        <v>0</v>
      </c>
      <c r="DW12" s="3">
        <f t="shared" si="18"/>
        <v>1</v>
      </c>
      <c r="DX12" s="3">
        <f t="shared" si="19"/>
        <v>0</v>
      </c>
      <c r="DY12" s="3">
        <f t="shared" si="20"/>
        <v>1</v>
      </c>
      <c r="DZ12" s="3">
        <f t="shared" si="21"/>
        <v>0</v>
      </c>
      <c r="EA12" s="3">
        <f t="shared" si="22"/>
        <v>1</v>
      </c>
      <c r="EB12" s="3">
        <f t="shared" si="23"/>
        <v>0</v>
      </c>
      <c r="EC12" s="3">
        <f t="shared" si="24"/>
        <v>0</v>
      </c>
      <c r="ED12" s="3">
        <f t="shared" si="25"/>
        <v>0</v>
      </c>
      <c r="EE12" s="3">
        <f t="shared" si="26"/>
        <v>0</v>
      </c>
      <c r="EG12" s="15">
        <f t="shared" si="27"/>
        <v>12</v>
      </c>
      <c r="EH12" s="54" t="s">
        <v>137</v>
      </c>
      <c r="EI12" s="15">
        <v>14</v>
      </c>
    </row>
    <row r="13" spans="1:180" x14ac:dyDescent="0.2">
      <c r="A13" s="21" t="s">
        <v>125</v>
      </c>
      <c r="B13" s="7" t="s">
        <v>111</v>
      </c>
      <c r="C13" s="6" t="s">
        <v>112</v>
      </c>
      <c r="D13" s="8" t="s">
        <v>113</v>
      </c>
      <c r="E13" s="9" t="s">
        <v>114</v>
      </c>
      <c r="F13" s="22" t="s">
        <v>123</v>
      </c>
      <c r="G13" s="3">
        <v>19.12</v>
      </c>
      <c r="H13" s="13">
        <v>19.017034900194666</v>
      </c>
      <c r="I13" s="13">
        <v>8.1268629409317086</v>
      </c>
      <c r="J13" s="13">
        <v>1.1394944778731482</v>
      </c>
      <c r="K13" s="13">
        <v>8.2724476876290325</v>
      </c>
      <c r="L13" s="13">
        <v>2.3070330820338252</v>
      </c>
      <c r="M13" s="13">
        <v>2.5983070237121981</v>
      </c>
      <c r="N13" s="13">
        <v>1.2644484725325931</v>
      </c>
      <c r="O13" s="13">
        <v>3.7622620581702404</v>
      </c>
      <c r="P13" s="13">
        <v>2.2702865473064495</v>
      </c>
      <c r="Q13" s="13">
        <v>0.7465517959125092</v>
      </c>
      <c r="R13" s="13">
        <v>2.1265403756513876</v>
      </c>
      <c r="S13" s="13">
        <v>1.8787941197783149</v>
      </c>
      <c r="T13" s="13">
        <v>1.4491386078657937</v>
      </c>
      <c r="U13" s="13">
        <v>0.98125401935486578</v>
      </c>
      <c r="V13" s="13">
        <v>1.4676574085868337</v>
      </c>
      <c r="W13" s="13">
        <v>3.1004353720269693</v>
      </c>
      <c r="X13" s="13">
        <v>0.96653045068433541</v>
      </c>
      <c r="Y13" s="13">
        <v>1.126232569843252</v>
      </c>
      <c r="Z13" s="13">
        <v>1.4507684424453557</v>
      </c>
      <c r="AA13" s="13">
        <v>5.0455065441734606</v>
      </c>
      <c r="AB13" s="13">
        <v>0.91650745048940441</v>
      </c>
      <c r="AC13" s="13">
        <v>0.83693620813500691</v>
      </c>
      <c r="AD13" s="13">
        <v>0.98588127332476239</v>
      </c>
      <c r="AE13" s="13">
        <v>1.2770910790078218</v>
      </c>
      <c r="AF13" s="13">
        <v>0.88689026424554607</v>
      </c>
      <c r="AG13" s="13">
        <v>1.4018602243742622</v>
      </c>
      <c r="AH13" s="13">
        <v>1.234388240019568</v>
      </c>
      <c r="AI13" s="13">
        <v>1.4219536116487732</v>
      </c>
      <c r="AJ13" s="13">
        <v>0.86050528195936937</v>
      </c>
      <c r="AK13" s="13">
        <v>2.3835231754682336</v>
      </c>
      <c r="AL13" s="13">
        <v>1.2348962429713106</v>
      </c>
      <c r="AM13" s="13">
        <v>1.4145215792572221</v>
      </c>
      <c r="AN13" s="13">
        <v>0.883375514814008</v>
      </c>
      <c r="AO13" s="13">
        <v>1.4406078120164261</v>
      </c>
      <c r="AP13" s="13">
        <v>0.71993195166908086</v>
      </c>
      <c r="AQ13" s="13">
        <v>0.94922720315666842</v>
      </c>
      <c r="AR13" s="13">
        <v>4.6540459189721615</v>
      </c>
      <c r="AS13" s="13">
        <v>6.482256068419491</v>
      </c>
      <c r="AT13" s="13">
        <v>1.7328710565852929</v>
      </c>
      <c r="AU13" s="13">
        <v>1.3635253496527355</v>
      </c>
      <c r="AV13" s="13">
        <v>6.1286992071601087</v>
      </c>
      <c r="AW13" s="13">
        <v>1.1775479858829512</v>
      </c>
      <c r="AX13" s="13">
        <v>2.2884008768551904</v>
      </c>
      <c r="AY13" s="13">
        <v>1.3228100346374194</v>
      </c>
      <c r="AZ13" s="13">
        <v>0.74714189477410597</v>
      </c>
      <c r="BA13" s="13">
        <v>1.0402512865347726</v>
      </c>
      <c r="BB13" s="13">
        <v>0.85027740508067085</v>
      </c>
      <c r="BC13" s="13">
        <v>1.1597744777486496</v>
      </c>
      <c r="BD13" s="13">
        <v>11.424335331916652</v>
      </c>
      <c r="BE13" s="13">
        <v>2.6075565910839926</v>
      </c>
      <c r="BF13" s="13">
        <v>0.59279592623439448</v>
      </c>
      <c r="BG13" s="13">
        <v>0.91432935985827402</v>
      </c>
      <c r="BH13" s="13">
        <v>1.271778272314918</v>
      </c>
      <c r="BI13" s="13">
        <v>0.91254518882055635</v>
      </c>
      <c r="BJ13" s="13">
        <v>1.684358452905361</v>
      </c>
      <c r="BK13" s="13">
        <v>1.7328710565852929</v>
      </c>
      <c r="BL13" s="13">
        <v>0.8323799882845756</v>
      </c>
      <c r="BM13" s="13">
        <v>1.0876895012745016</v>
      </c>
      <c r="BN13" s="13">
        <v>1.9538627627862528</v>
      </c>
      <c r="BO13" s="13">
        <v>1.3620793484397067</v>
      </c>
      <c r="BP13" s="13">
        <v>1.2434783493064665</v>
      </c>
      <c r="BQ13" s="13">
        <v>2.4385711316938536</v>
      </c>
      <c r="BR13" s="13">
        <v>1.308464153200642</v>
      </c>
      <c r="BS13" s="13">
        <v>1.0226875057457934</v>
      </c>
      <c r="BT13" s="13">
        <v>0.84056905945344951</v>
      </c>
      <c r="BU13" s="13">
        <v>1.5837174806307082</v>
      </c>
      <c r="BV13" s="13">
        <v>3.2295861555121164</v>
      </c>
      <c r="BW13" s="13">
        <v>1.144134478333676</v>
      </c>
      <c r="BX13" s="13">
        <v>1.4558154846305151</v>
      </c>
      <c r="BY13" s="13">
        <v>1.8460456873551461</v>
      </c>
      <c r="BZ13" s="13">
        <v>1.1394315534775101</v>
      </c>
      <c r="CA13" s="13">
        <v>0.42625770632098353</v>
      </c>
      <c r="CB13" s="13">
        <v>1.2490176928534527</v>
      </c>
      <c r="CC13" s="13">
        <v>1.120988526181943</v>
      </c>
      <c r="CD13" s="13">
        <v>1.5174689201508231</v>
      </c>
      <c r="CE13" s="13">
        <v>0.99236299258096516</v>
      </c>
      <c r="CF13" s="13">
        <v>0.57874731723842809</v>
      </c>
      <c r="CG13" s="13">
        <v>0.90709110323933628</v>
      </c>
      <c r="CH13" s="13">
        <v>1.0175078679674194</v>
      </c>
      <c r="CI13" s="13">
        <v>1.0951274276524943</v>
      </c>
      <c r="CJ13" s="13">
        <v>1.9740878320195034</v>
      </c>
      <c r="CK13" s="13">
        <v>1.2383915108024617</v>
      </c>
      <c r="CL13" s="13">
        <v>1.0000276918202389</v>
      </c>
      <c r="CM13" s="13">
        <v>0.88365794695462596</v>
      </c>
      <c r="CN13" s="13">
        <v>0.28514290932628067</v>
      </c>
      <c r="CO13" s="13">
        <v>1.5096944951493048</v>
      </c>
      <c r="CP13" s="13">
        <v>1.8077816270524281</v>
      </c>
      <c r="CQ13" s="13">
        <v>1.0348733124739498</v>
      </c>
      <c r="CR13" s="13">
        <v>0.90899389453023927</v>
      </c>
      <c r="CS13" s="13">
        <v>1.1896117907459163</v>
      </c>
      <c r="CT13" s="13">
        <v>0.80217422901601954</v>
      </c>
      <c r="CU13" s="13">
        <v>1.0270513018835792</v>
      </c>
      <c r="CV13" s="13">
        <v>1.0422687488560132</v>
      </c>
      <c r="CW13" s="13">
        <v>5.0324703755281863</v>
      </c>
      <c r="CX13" s="13">
        <v>1.0247685301524962</v>
      </c>
      <c r="CY13" s="13">
        <v>0.64275555218710423</v>
      </c>
      <c r="DB13" s="14"/>
      <c r="DC13" s="13">
        <f t="shared" si="0"/>
        <v>8.2724476876290325</v>
      </c>
      <c r="DD13" s="13">
        <f t="shared" si="1"/>
        <v>2.5983070237121981</v>
      </c>
      <c r="DE13" s="13">
        <f t="shared" si="2"/>
        <v>2.2702865473064495</v>
      </c>
      <c r="DF13" s="13">
        <f t="shared" si="3"/>
        <v>1.4491386078657937</v>
      </c>
      <c r="DG13" s="13">
        <f t="shared" si="4"/>
        <v>4.6540459189721615</v>
      </c>
      <c r="DH13" s="13">
        <f t="shared" si="5"/>
        <v>1.7328710565852929</v>
      </c>
      <c r="DI13" s="13">
        <f t="shared" si="6"/>
        <v>11.424335331916652</v>
      </c>
      <c r="DJ13" s="13">
        <f t="shared" si="7"/>
        <v>1.2434783493064665</v>
      </c>
      <c r="DK13" s="13">
        <f t="shared" si="8"/>
        <v>2.4385711316938536</v>
      </c>
      <c r="DL13" s="13">
        <f t="shared" si="9"/>
        <v>1.5837174806307082</v>
      </c>
      <c r="DM13" s="13">
        <f t="shared" si="10"/>
        <v>1.8460456873551461</v>
      </c>
      <c r="DN13" s="13">
        <f t="shared" si="11"/>
        <v>0.28514290932628067</v>
      </c>
      <c r="DO13" s="13">
        <f t="shared" si="12"/>
        <v>1.5096944951493048</v>
      </c>
      <c r="DP13" s="13"/>
      <c r="DQ13" s="13"/>
      <c r="DR13">
        <f t="shared" si="13"/>
        <v>1</v>
      </c>
      <c r="DS13">
        <f t="shared" si="14"/>
        <v>0</v>
      </c>
      <c r="DT13" s="3">
        <f t="shared" si="15"/>
        <v>1</v>
      </c>
      <c r="DU13" s="3">
        <f t="shared" si="16"/>
        <v>1</v>
      </c>
      <c r="DV13" s="3">
        <f t="shared" si="17"/>
        <v>0</v>
      </c>
      <c r="DW13" s="3">
        <f t="shared" si="18"/>
        <v>1</v>
      </c>
      <c r="DX13" s="3">
        <f t="shared" si="19"/>
        <v>0</v>
      </c>
      <c r="DY13" s="3">
        <f t="shared" si="20"/>
        <v>1</v>
      </c>
      <c r="DZ13" s="3">
        <f t="shared" si="21"/>
        <v>0</v>
      </c>
      <c r="EA13" s="3">
        <f t="shared" si="22"/>
        <v>0</v>
      </c>
      <c r="EB13" s="3">
        <f t="shared" si="23"/>
        <v>0</v>
      </c>
      <c r="EC13" s="3">
        <f t="shared" si="24"/>
        <v>1</v>
      </c>
      <c r="ED13" s="3">
        <f t="shared" si="25"/>
        <v>0</v>
      </c>
      <c r="EE13" s="3">
        <f t="shared" si="26"/>
        <v>0</v>
      </c>
      <c r="EG13" s="15">
        <f t="shared" si="27"/>
        <v>12</v>
      </c>
      <c r="EH13" s="55"/>
      <c r="EI13" s="15">
        <v>16</v>
      </c>
    </row>
    <row r="14" spans="1:180" x14ac:dyDescent="0.2">
      <c r="A14" s="6" t="s">
        <v>126</v>
      </c>
      <c r="B14" s="7" t="s">
        <v>111</v>
      </c>
      <c r="C14" s="6" t="s">
        <v>112</v>
      </c>
      <c r="D14" s="8" t="s">
        <v>113</v>
      </c>
      <c r="E14" s="9" t="s">
        <v>114</v>
      </c>
      <c r="F14" s="18" t="s">
        <v>120</v>
      </c>
      <c r="G14" s="3">
        <v>24.99</v>
      </c>
      <c r="H14" s="13">
        <v>2.3577485949951345</v>
      </c>
      <c r="I14" s="13">
        <v>1.1164354520403297</v>
      </c>
      <c r="J14" s="13">
        <v>0.54997760935800433</v>
      </c>
      <c r="K14" s="13">
        <v>47.236393363289565</v>
      </c>
      <c r="L14" s="13">
        <v>1509.551621227313</v>
      </c>
      <c r="M14" s="13">
        <v>150.79261135018507</v>
      </c>
      <c r="N14" s="13">
        <v>1.781443724137749</v>
      </c>
      <c r="O14" s="13">
        <v>1.1518865354944654</v>
      </c>
      <c r="P14" s="13">
        <v>1.895893761865604</v>
      </c>
      <c r="Q14" s="13">
        <v>4.2882744706900695</v>
      </c>
      <c r="R14" s="13">
        <v>0.82871126000883832</v>
      </c>
      <c r="S14" s="13">
        <v>322.2986340619027</v>
      </c>
      <c r="T14" s="13">
        <v>10.284487778458358</v>
      </c>
      <c r="U14" s="13">
        <v>24.702990039077104</v>
      </c>
      <c r="V14" s="13">
        <v>50.472463114776538</v>
      </c>
      <c r="W14" s="13">
        <v>0.40557108185937851</v>
      </c>
      <c r="X14" s="13">
        <v>30.735347775884268</v>
      </c>
      <c r="Y14" s="13">
        <v>7.314038425455883</v>
      </c>
      <c r="Z14" s="13">
        <v>124.00555552362439</v>
      </c>
      <c r="AA14" s="13">
        <v>0.68556500667346343</v>
      </c>
      <c r="AB14" s="13">
        <v>0.16708366673500913</v>
      </c>
      <c r="AC14" s="13">
        <v>0.3902303890383601</v>
      </c>
      <c r="AD14" s="13">
        <v>0.72487364678380195</v>
      </c>
      <c r="AE14" s="13">
        <v>1.8136547425936331</v>
      </c>
      <c r="AF14" s="13">
        <v>2.2054431725449173</v>
      </c>
      <c r="AG14" s="13">
        <v>45.763698777211225</v>
      </c>
      <c r="AH14" s="13">
        <v>1.0741545929153955</v>
      </c>
      <c r="AI14" s="13">
        <v>4.0155327811368808</v>
      </c>
      <c r="AJ14" s="13">
        <v>0.64665520782637786</v>
      </c>
      <c r="AK14" s="13">
        <v>0.97197888652476105</v>
      </c>
      <c r="AL14" s="13">
        <v>0.93837374552895481</v>
      </c>
      <c r="AM14" s="13">
        <v>1.1914085198015973</v>
      </c>
      <c r="AN14" s="13">
        <v>11.615881161840814</v>
      </c>
      <c r="AO14" s="13">
        <v>2.2860143191826556</v>
      </c>
      <c r="AP14" s="13">
        <v>0.82847242975278457</v>
      </c>
      <c r="AQ14" s="13">
        <v>1.4327107394044793</v>
      </c>
      <c r="AR14" s="13">
        <v>309.20032742000336</v>
      </c>
      <c r="AS14" s="13">
        <v>854.47818067553078</v>
      </c>
      <c r="AT14" s="13">
        <v>12.419878192497015</v>
      </c>
      <c r="AU14" s="13">
        <v>0.3836080310928327</v>
      </c>
      <c r="AV14" s="13">
        <v>1.7718704180829252</v>
      </c>
      <c r="AW14" s="13">
        <v>0.83778347242567963</v>
      </c>
      <c r="AX14" s="13">
        <v>7.4109420334205538</v>
      </c>
      <c r="AY14" s="13">
        <v>0.64582561749943412</v>
      </c>
      <c r="AZ14" s="13">
        <v>0.64731974570802608</v>
      </c>
      <c r="BA14" s="13">
        <v>0.43107313463852814</v>
      </c>
      <c r="BB14" s="13">
        <v>0.92242249771097451</v>
      </c>
      <c r="BC14" s="13">
        <v>1.2914545581267742</v>
      </c>
      <c r="BD14" s="13">
        <v>2.3597640521315428</v>
      </c>
      <c r="BE14" s="13">
        <v>140.15751388999374</v>
      </c>
      <c r="BF14" s="13">
        <v>8.2967735912907852</v>
      </c>
      <c r="BG14" s="13">
        <v>0.31041157570838424</v>
      </c>
      <c r="BH14" s="13">
        <v>0.66595638752583108</v>
      </c>
      <c r="BI14" s="13">
        <v>5.8386766036895042E-2</v>
      </c>
      <c r="BJ14" s="13">
        <v>2.5578356569143907</v>
      </c>
      <c r="BK14" s="13">
        <v>12.419878192497015</v>
      </c>
      <c r="BL14" s="13">
        <v>2.1577916675553199</v>
      </c>
      <c r="BM14" s="13">
        <v>0.82440174904263386</v>
      </c>
      <c r="BN14" s="13">
        <v>134.52545741487342</v>
      </c>
      <c r="BO14" s="13">
        <v>1.0879942204369184</v>
      </c>
      <c r="BP14" s="13">
        <v>27.068172690934237</v>
      </c>
      <c r="BQ14" s="13">
        <v>148.57387018482771</v>
      </c>
      <c r="BR14" s="13">
        <v>1.9670144200694348</v>
      </c>
      <c r="BS14" s="13">
        <v>2.223065439954357</v>
      </c>
      <c r="BT14" s="13">
        <v>4.2984193082809625</v>
      </c>
      <c r="BU14" s="13">
        <v>35.813444142998186</v>
      </c>
      <c r="BV14" s="13">
        <v>0.50147891404325173</v>
      </c>
      <c r="BW14" s="13">
        <v>0.51992605971907069</v>
      </c>
      <c r="BX14" s="13">
        <v>1.5357036515352203</v>
      </c>
      <c r="BY14" s="13">
        <v>30.545291933255744</v>
      </c>
      <c r="BZ14" s="13">
        <v>0.87308882672788279</v>
      </c>
      <c r="CA14" s="13">
        <v>6.6123536897124087</v>
      </c>
      <c r="CB14" s="13">
        <v>2.8257672003527929</v>
      </c>
      <c r="CC14" s="13">
        <v>2.0757678979722463</v>
      </c>
      <c r="CD14" s="13">
        <v>9.9153035534359706</v>
      </c>
      <c r="CE14" s="13">
        <v>1.0141980681320404</v>
      </c>
      <c r="CF14" s="13">
        <v>0.70658813548452371</v>
      </c>
      <c r="CG14" s="13">
        <v>1.1818677327327469</v>
      </c>
      <c r="CH14" s="13">
        <v>0.2255434911004017</v>
      </c>
      <c r="CI14" s="13">
        <v>0.71867794561019094</v>
      </c>
      <c r="CJ14" s="13">
        <v>1.8068786344179215</v>
      </c>
      <c r="CK14" s="13">
        <v>0.29084424563409156</v>
      </c>
      <c r="CL14" s="13">
        <v>0.26782377068291707</v>
      </c>
      <c r="CM14" s="13">
        <v>0.38749625268946147</v>
      </c>
      <c r="CN14" s="13">
        <v>23.202707032214864</v>
      </c>
      <c r="CO14" s="13">
        <v>42.998024056472403</v>
      </c>
      <c r="CP14" s="13">
        <v>0.40708933164963723</v>
      </c>
      <c r="CQ14" s="13">
        <v>0.95466274660083883</v>
      </c>
      <c r="CR14" s="13">
        <v>4.057308156959829</v>
      </c>
      <c r="CS14" s="13">
        <v>1.2003870046725837</v>
      </c>
      <c r="CT14" s="13">
        <v>0.5691916693310497</v>
      </c>
      <c r="CU14" s="13">
        <v>0.7437440484307013</v>
      </c>
      <c r="CV14" s="13">
        <v>0.61085414151596007</v>
      </c>
      <c r="CW14" s="13">
        <v>1.2516509268445108</v>
      </c>
      <c r="CX14" s="13">
        <v>3.1499443047710232</v>
      </c>
      <c r="CY14" s="13">
        <v>5.5788251503956738</v>
      </c>
      <c r="DB14" s="14"/>
      <c r="DC14" s="13">
        <f t="shared" si="0"/>
        <v>47.236393363289565</v>
      </c>
      <c r="DD14" s="13">
        <f t="shared" si="1"/>
        <v>150.79261135018507</v>
      </c>
      <c r="DE14" s="13">
        <f t="shared" si="2"/>
        <v>1.895893761865604</v>
      </c>
      <c r="DF14" s="13">
        <f t="shared" si="3"/>
        <v>10.284487778458358</v>
      </c>
      <c r="DG14" s="13">
        <f t="shared" si="4"/>
        <v>309.20032742000336</v>
      </c>
      <c r="DH14" s="13">
        <f t="shared" si="5"/>
        <v>12.419878192497015</v>
      </c>
      <c r="DI14" s="13">
        <f t="shared" si="6"/>
        <v>2.3597640521315428</v>
      </c>
      <c r="DJ14" s="13">
        <f t="shared" si="7"/>
        <v>27.068172690934237</v>
      </c>
      <c r="DK14" s="13">
        <f t="shared" si="8"/>
        <v>148.57387018482771</v>
      </c>
      <c r="DL14" s="13">
        <f t="shared" si="9"/>
        <v>35.813444142998186</v>
      </c>
      <c r="DM14" s="13">
        <f t="shared" si="10"/>
        <v>30.545291933255744</v>
      </c>
      <c r="DN14" s="13">
        <f t="shared" si="11"/>
        <v>23.202707032214864</v>
      </c>
      <c r="DO14" s="13">
        <f t="shared" si="12"/>
        <v>42.998024056472403</v>
      </c>
      <c r="DP14" s="13"/>
      <c r="DQ14" s="13"/>
      <c r="DR14">
        <f t="shared" si="13"/>
        <v>1</v>
      </c>
      <c r="DS14">
        <f t="shared" si="14"/>
        <v>1</v>
      </c>
      <c r="DT14" s="3">
        <f t="shared" si="15"/>
        <v>1</v>
      </c>
      <c r="DU14" s="3">
        <f t="shared" si="16"/>
        <v>0</v>
      </c>
      <c r="DV14" s="3">
        <f t="shared" si="17"/>
        <v>1</v>
      </c>
      <c r="DW14" s="3">
        <f t="shared" si="18"/>
        <v>1</v>
      </c>
      <c r="DX14" s="3">
        <f t="shared" si="19"/>
        <v>1</v>
      </c>
      <c r="DY14" s="3">
        <f t="shared" si="20"/>
        <v>1</v>
      </c>
      <c r="DZ14" s="3">
        <f t="shared" si="21"/>
        <v>1</v>
      </c>
      <c r="EA14" s="3">
        <f t="shared" si="22"/>
        <v>1</v>
      </c>
      <c r="EB14" s="3">
        <f t="shared" si="23"/>
        <v>1</v>
      </c>
      <c r="EC14" s="3">
        <f t="shared" si="24"/>
        <v>1</v>
      </c>
      <c r="ED14" s="3">
        <f t="shared" si="25"/>
        <v>1</v>
      </c>
      <c r="EE14" s="3">
        <f t="shared" si="26"/>
        <v>1</v>
      </c>
      <c r="EG14" s="15">
        <f t="shared" si="27"/>
        <v>34</v>
      </c>
      <c r="EH14" s="56" t="s">
        <v>112</v>
      </c>
      <c r="EI14" s="15">
        <v>30</v>
      </c>
    </row>
    <row r="15" spans="1:180" x14ac:dyDescent="0.2">
      <c r="A15" s="6" t="s">
        <v>126</v>
      </c>
      <c r="B15" s="7" t="s">
        <v>111</v>
      </c>
      <c r="C15" s="6" t="s">
        <v>112</v>
      </c>
      <c r="D15" s="8" t="s">
        <v>113</v>
      </c>
      <c r="E15" s="9" t="s">
        <v>114</v>
      </c>
      <c r="F15" s="18" t="s">
        <v>120</v>
      </c>
      <c r="G15" s="3">
        <v>26.18</v>
      </c>
      <c r="H15" s="13">
        <v>2.0927643833489094</v>
      </c>
      <c r="I15" s="13">
        <v>1.4111778706015388</v>
      </c>
      <c r="J15" s="13">
        <v>0.29842592777632215</v>
      </c>
      <c r="K15" s="13">
        <v>48.162117226401243</v>
      </c>
      <c r="L15" s="13">
        <v>426.94439537673412</v>
      </c>
      <c r="M15" s="13">
        <v>228.24222879537561</v>
      </c>
      <c r="N15" s="13">
        <v>1.2235278236457074</v>
      </c>
      <c r="O15" s="13">
        <v>0.896265838342021</v>
      </c>
      <c r="P15" s="13">
        <v>0.92715221900870715</v>
      </c>
      <c r="Q15" s="13">
        <v>1.0631883846453061</v>
      </c>
      <c r="R15" s="13">
        <v>0.73557350970673496</v>
      </c>
      <c r="S15" s="13">
        <v>326.34503132187598</v>
      </c>
      <c r="T15" s="13">
        <v>16.227828285200992</v>
      </c>
      <c r="U15" s="13">
        <v>23.500405904216311</v>
      </c>
      <c r="V15" s="13">
        <v>37.672100944745559</v>
      </c>
      <c r="W15" s="13">
        <v>1.371758669528035</v>
      </c>
      <c r="X15" s="13">
        <v>4.6907769603298659</v>
      </c>
      <c r="Y15" s="13">
        <v>169.91485842201467</v>
      </c>
      <c r="Z15" s="13">
        <v>58.576940824079387</v>
      </c>
      <c r="AA15" s="13">
        <v>0.39320821735939437</v>
      </c>
      <c r="AB15" s="13">
        <v>0.60150248999393496</v>
      </c>
      <c r="AC15" s="13">
        <v>0.2872538305883055</v>
      </c>
      <c r="AD15" s="13">
        <v>1.950442469409122</v>
      </c>
      <c r="AE15" s="13">
        <v>1.1462326070809872</v>
      </c>
      <c r="AF15" s="13">
        <v>3.6026751899799936</v>
      </c>
      <c r="AG15" s="13">
        <v>67.374546651983408</v>
      </c>
      <c r="AH15" s="13">
        <v>1.3577347336623702</v>
      </c>
      <c r="AI15" s="13">
        <v>0.16082810166691452</v>
      </c>
      <c r="AJ15" s="13">
        <v>0.27914151083733479</v>
      </c>
      <c r="AK15" s="13">
        <v>0.40528168370770989</v>
      </c>
      <c r="AL15" s="13">
        <v>0.73521318992905238</v>
      </c>
      <c r="AM15" s="13">
        <v>0.63757553697642244</v>
      </c>
      <c r="AN15" s="13">
        <v>8.3746372073546205</v>
      </c>
      <c r="AO15" s="13">
        <v>2.7718216665676492</v>
      </c>
      <c r="AP15" s="13">
        <v>0.78814096386083687</v>
      </c>
      <c r="AQ15" s="13">
        <v>2.1535955926836423</v>
      </c>
      <c r="AR15" s="13">
        <v>347.38653787372647</v>
      </c>
      <c r="AS15" s="13">
        <v>412.11405092318739</v>
      </c>
      <c r="AT15" s="13">
        <v>3.3232138163162168</v>
      </c>
      <c r="AU15" s="13">
        <v>0.43398131363916248</v>
      </c>
      <c r="AV15" s="13">
        <v>1.2774555561600369</v>
      </c>
      <c r="AW15" s="13">
        <v>1.8565823759085125</v>
      </c>
      <c r="AX15" s="13">
        <v>6.3539641083397065</v>
      </c>
      <c r="AY15" s="13">
        <v>0.52022822267735258</v>
      </c>
      <c r="AZ15" s="13">
        <v>0.53982003122680522</v>
      </c>
      <c r="BA15" s="13">
        <v>0.40164826752985655</v>
      </c>
      <c r="BB15" s="13">
        <v>0.11514307931946535</v>
      </c>
      <c r="BC15" s="13">
        <v>1.4814365950961181</v>
      </c>
      <c r="BD15" s="13">
        <v>0.77735344557916186</v>
      </c>
      <c r="BE15" s="13">
        <v>192.52543946671119</v>
      </c>
      <c r="BF15" s="13">
        <v>4.409302380657639</v>
      </c>
      <c r="BG15" s="13">
        <v>0.40339196807139044</v>
      </c>
      <c r="BH15" s="13">
        <v>1.4656083272083404</v>
      </c>
      <c r="BI15" s="13">
        <v>0.26790347777108742</v>
      </c>
      <c r="BJ15" s="13">
        <v>1.8441085410776485</v>
      </c>
      <c r="BK15" s="13">
        <v>3.3232138163162168</v>
      </c>
      <c r="BL15" s="13">
        <v>0.57337685740286859</v>
      </c>
      <c r="BM15" s="13">
        <v>5.2534882073970127E-2</v>
      </c>
      <c r="BN15" s="13">
        <v>65.787218073141631</v>
      </c>
      <c r="BO15" s="13">
        <v>1.2394249304354732</v>
      </c>
      <c r="BP15" s="13">
        <v>21.955729921465643</v>
      </c>
      <c r="BQ15" s="13">
        <v>186.50061787947735</v>
      </c>
      <c r="BR15" s="13">
        <v>2.3521947840631356</v>
      </c>
      <c r="BS15" s="13">
        <v>2.2823980466525575</v>
      </c>
      <c r="BT15" s="13">
        <v>4.664770886010376</v>
      </c>
      <c r="BU15" s="13">
        <v>51.999626755301875</v>
      </c>
      <c r="BV15" s="13">
        <v>0.71314183554674571</v>
      </c>
      <c r="BW15" s="13">
        <v>0.56034154753119836</v>
      </c>
      <c r="BX15" s="13">
        <v>6.8721238273340507E-2</v>
      </c>
      <c r="BY15" s="13">
        <v>23.932150304252261</v>
      </c>
      <c r="BZ15" s="13">
        <v>1.3307138216847179</v>
      </c>
      <c r="CA15" s="13">
        <v>1.3501913630022613</v>
      </c>
      <c r="CB15" s="13">
        <v>0.88065119167579653</v>
      </c>
      <c r="CC15" s="13">
        <v>4.0887082919054043</v>
      </c>
      <c r="CD15" s="13">
        <v>7.2987881189600143</v>
      </c>
      <c r="CE15" s="13">
        <v>2.5286010459297987</v>
      </c>
      <c r="CF15" s="13">
        <v>1.9957644128480583</v>
      </c>
      <c r="CG15" s="13">
        <v>1.7399774236589516</v>
      </c>
      <c r="CH15" s="13">
        <v>0.31196964332449373</v>
      </c>
      <c r="CI15" s="13">
        <v>0.48010348692021282</v>
      </c>
      <c r="CJ15" s="13">
        <v>2.534145930772898</v>
      </c>
      <c r="CK15" s="13">
        <v>0.25109734263964395</v>
      </c>
      <c r="CL15" s="13">
        <v>0.35046831333006123</v>
      </c>
      <c r="CM15" s="13">
        <v>0.32993512109126449</v>
      </c>
      <c r="CN15" s="13">
        <v>40.622897122874058</v>
      </c>
      <c r="CO15" s="13">
        <v>75.803810069990931</v>
      </c>
      <c r="CP15" s="13">
        <v>9.6817880324499339E-2</v>
      </c>
      <c r="CQ15" s="13">
        <v>0.47998561277836782</v>
      </c>
      <c r="CR15" s="13">
        <v>3.2456847539271108</v>
      </c>
      <c r="CS15" s="13">
        <v>0.44181049831914493</v>
      </c>
      <c r="CT15" s="13">
        <v>1.699354039860195</v>
      </c>
      <c r="CU15" s="13">
        <v>0.44778500539189808</v>
      </c>
      <c r="CV15" s="13">
        <v>0.39967516722262975</v>
      </c>
      <c r="CW15" s="13">
        <v>0.80766686866236415</v>
      </c>
      <c r="CX15" s="13">
        <v>4.5419956365410288</v>
      </c>
      <c r="CY15" s="13">
        <v>12.449029185343852</v>
      </c>
      <c r="DB15" s="14"/>
      <c r="DC15" s="13">
        <f t="shared" si="0"/>
        <v>48.162117226401243</v>
      </c>
      <c r="DD15" s="13">
        <f t="shared" si="1"/>
        <v>228.24222879537561</v>
      </c>
      <c r="DE15" s="13">
        <f t="shared" si="2"/>
        <v>0.92715221900870715</v>
      </c>
      <c r="DF15" s="13">
        <f t="shared" si="3"/>
        <v>16.227828285200992</v>
      </c>
      <c r="DG15" s="13">
        <f t="shared" si="4"/>
        <v>347.38653787372647</v>
      </c>
      <c r="DH15" s="13">
        <f t="shared" si="5"/>
        <v>3.3232138163162168</v>
      </c>
      <c r="DI15" s="13">
        <f t="shared" si="6"/>
        <v>0.77735344557916186</v>
      </c>
      <c r="DJ15" s="13">
        <f t="shared" si="7"/>
        <v>21.955729921465643</v>
      </c>
      <c r="DK15" s="13">
        <f t="shared" si="8"/>
        <v>186.50061787947735</v>
      </c>
      <c r="DL15" s="13">
        <f t="shared" si="9"/>
        <v>51.999626755301875</v>
      </c>
      <c r="DM15" s="13">
        <f t="shared" si="10"/>
        <v>23.932150304252261</v>
      </c>
      <c r="DN15" s="13">
        <f t="shared" si="11"/>
        <v>40.622897122874058</v>
      </c>
      <c r="DO15" s="13">
        <f t="shared" si="12"/>
        <v>75.803810069990931</v>
      </c>
      <c r="DP15" s="13"/>
      <c r="DQ15" s="13"/>
      <c r="DR15">
        <f t="shared" si="13"/>
        <v>1</v>
      </c>
      <c r="DS15">
        <f t="shared" si="14"/>
        <v>1</v>
      </c>
      <c r="DT15" s="3">
        <f t="shared" si="15"/>
        <v>1</v>
      </c>
      <c r="DU15" s="3">
        <f t="shared" si="16"/>
        <v>0</v>
      </c>
      <c r="DV15" s="3">
        <f t="shared" si="17"/>
        <v>1</v>
      </c>
      <c r="DW15" s="3">
        <f t="shared" si="18"/>
        <v>1</v>
      </c>
      <c r="DX15" s="3">
        <f t="shared" si="19"/>
        <v>1</v>
      </c>
      <c r="DY15" s="3">
        <f t="shared" si="20"/>
        <v>0</v>
      </c>
      <c r="DZ15" s="3">
        <f t="shared" si="21"/>
        <v>1</v>
      </c>
      <c r="EA15" s="3">
        <f t="shared" si="22"/>
        <v>1</v>
      </c>
      <c r="EB15" s="3">
        <f t="shared" si="23"/>
        <v>1</v>
      </c>
      <c r="EC15" s="3">
        <f t="shared" si="24"/>
        <v>1</v>
      </c>
      <c r="ED15" s="3">
        <f t="shared" si="25"/>
        <v>1</v>
      </c>
      <c r="EE15" s="3">
        <f t="shared" si="26"/>
        <v>1</v>
      </c>
      <c r="EG15" s="15">
        <f t="shared" si="27"/>
        <v>33</v>
      </c>
      <c r="EH15" s="57"/>
      <c r="EI15" s="15">
        <v>28</v>
      </c>
    </row>
    <row r="16" spans="1:180" x14ac:dyDescent="0.2">
      <c r="A16" s="21" t="s">
        <v>127</v>
      </c>
      <c r="B16" s="7" t="s">
        <v>111</v>
      </c>
      <c r="C16" s="6" t="s">
        <v>112</v>
      </c>
      <c r="D16" s="8" t="s">
        <v>113</v>
      </c>
      <c r="E16" s="9" t="s">
        <v>114</v>
      </c>
      <c r="F16" s="16" t="s">
        <v>118</v>
      </c>
      <c r="G16" s="3">
        <v>26.28</v>
      </c>
      <c r="H16" s="13">
        <v>4.0469455489900259</v>
      </c>
      <c r="I16" s="13">
        <v>1.2692193575486976</v>
      </c>
      <c r="J16" s="13">
        <v>0.13859794957124069</v>
      </c>
      <c r="K16" s="13">
        <v>10.623890923689865</v>
      </c>
      <c r="L16" s="13">
        <v>54.72533398164088</v>
      </c>
      <c r="M16" s="13">
        <v>39.022599239143197</v>
      </c>
      <c r="N16" s="13">
        <v>0.46989074194754993</v>
      </c>
      <c r="O16" s="13">
        <v>0.31057781690597625</v>
      </c>
      <c r="P16" s="13">
        <v>0.27289675297761823</v>
      </c>
      <c r="Q16" s="13">
        <v>0.11412807506193685</v>
      </c>
      <c r="R16" s="13">
        <v>0.22890715135447104</v>
      </c>
      <c r="S16" s="13">
        <v>461.97099900254102</v>
      </c>
      <c r="T16" s="13">
        <v>6.6401443972851624</v>
      </c>
      <c r="U16" s="13">
        <v>4.0435220198463195</v>
      </c>
      <c r="V16" s="13">
        <v>11.426492200834781</v>
      </c>
      <c r="W16" s="13">
        <v>1.1145557036877209</v>
      </c>
      <c r="X16" s="13">
        <v>1.6765915631266146</v>
      </c>
      <c r="Y16" s="13">
        <v>0.15021972376794301</v>
      </c>
      <c r="Z16" s="13">
        <v>13.71109968845586</v>
      </c>
      <c r="AA16" s="13">
        <v>0.67795211455634719</v>
      </c>
      <c r="AB16" s="13">
        <v>2.0853266533625336</v>
      </c>
      <c r="AC16" s="13">
        <v>0.60839135216940432</v>
      </c>
      <c r="AD16" s="13">
        <v>8.3572407325939437</v>
      </c>
      <c r="AE16" s="13">
        <v>1.9862657333242959</v>
      </c>
      <c r="AF16" s="13">
        <v>2.5102558961087662</v>
      </c>
      <c r="AG16" s="13">
        <v>14.817531948681617</v>
      </c>
      <c r="AH16" s="13">
        <v>1.7562581414292373</v>
      </c>
      <c r="AI16" s="13">
        <v>1.9001160446456995</v>
      </c>
      <c r="AJ16" s="13">
        <v>0.70050571309252707</v>
      </c>
      <c r="AK16" s="13">
        <v>0.59363433691398215</v>
      </c>
      <c r="AL16" s="13">
        <v>0.59885282408725471</v>
      </c>
      <c r="AM16" s="13">
        <v>3.6891936143433827E-2</v>
      </c>
      <c r="AN16" s="13">
        <v>1.8809329018427441</v>
      </c>
      <c r="AO16" s="13">
        <v>1.6827417766824235</v>
      </c>
      <c r="AP16" s="13">
        <v>1.8098902558359036</v>
      </c>
      <c r="AQ16" s="13">
        <v>0.92368371277504902</v>
      </c>
      <c r="AR16" s="13">
        <v>76.63515553031732</v>
      </c>
      <c r="AS16" s="13">
        <v>176.01443052043965</v>
      </c>
      <c r="AT16" s="13">
        <v>0.23181608833396913</v>
      </c>
      <c r="AU16" s="13">
        <v>1.2604579086109484</v>
      </c>
      <c r="AV16" s="13">
        <v>2.2838897066232895</v>
      </c>
      <c r="AW16" s="13">
        <v>1.4747114840527997</v>
      </c>
      <c r="AX16" s="13">
        <v>6.4251299689624988</v>
      </c>
      <c r="AY16" s="13">
        <v>2.6369089094972393</v>
      </c>
      <c r="AZ16" s="13">
        <v>0.94995534803894532</v>
      </c>
      <c r="BA16" s="13">
        <v>1.5068052676111083</v>
      </c>
      <c r="BB16" s="13">
        <v>0.53984324950970264</v>
      </c>
      <c r="BC16" s="13">
        <v>1.6867843295880567</v>
      </c>
      <c r="BD16" s="13">
        <v>2.0602714626983425</v>
      </c>
      <c r="BE16" s="13">
        <v>39.071558801392442</v>
      </c>
      <c r="BF16" s="13">
        <v>1.9524334723787906</v>
      </c>
      <c r="BG16" s="13">
        <v>0.90484434663702273</v>
      </c>
      <c r="BH16" s="13">
        <v>1.5949659142860728</v>
      </c>
      <c r="BI16" s="13">
        <v>1.3047264506389191</v>
      </c>
      <c r="BJ16" s="13">
        <v>1.2014412266175154</v>
      </c>
      <c r="BK16" s="13">
        <v>0.23181608833396913</v>
      </c>
      <c r="BL16" s="13">
        <v>3.666137626236877</v>
      </c>
      <c r="BM16" s="13">
        <v>1.3056480662413223</v>
      </c>
      <c r="BN16" s="13">
        <v>3.7309677833947839</v>
      </c>
      <c r="BO16" s="13">
        <v>6.3089936250044341</v>
      </c>
      <c r="BP16" s="13">
        <v>9.6064181890150468</v>
      </c>
      <c r="BQ16" s="13">
        <v>37.854634586959264</v>
      </c>
      <c r="BR16" s="13">
        <v>2.2836702645683102</v>
      </c>
      <c r="BS16" s="13">
        <v>0.42857657008430283</v>
      </c>
      <c r="BT16" s="13">
        <v>0.98213474497629516</v>
      </c>
      <c r="BU16" s="13">
        <v>6.8738637466257302</v>
      </c>
      <c r="BV16" s="13">
        <v>4.9428944618847157E-2</v>
      </c>
      <c r="BW16" s="13">
        <v>1.1329076393165307</v>
      </c>
      <c r="BX16" s="13">
        <v>1.4684310482819607</v>
      </c>
      <c r="BY16" s="13">
        <v>12.21771189708906</v>
      </c>
      <c r="BZ16" s="13">
        <v>7.9858434478068343</v>
      </c>
      <c r="CA16" s="13">
        <v>0.47485807166616323</v>
      </c>
      <c r="CB16" s="13">
        <v>0.72712403551227045</v>
      </c>
      <c r="CC16" s="13">
        <v>2.8037320514552651</v>
      </c>
      <c r="CD16" s="13">
        <v>9.6898123153976918</v>
      </c>
      <c r="CE16" s="13">
        <v>2.7348632983340151</v>
      </c>
      <c r="CF16" s="13">
        <v>5.8173495896498455</v>
      </c>
      <c r="CG16" s="13">
        <v>2.0488673885816238</v>
      </c>
      <c r="CH16" s="13">
        <v>0.48728449209431163</v>
      </c>
      <c r="CI16" s="13">
        <v>0.60142999328842561</v>
      </c>
      <c r="CJ16" s="13">
        <v>0.41918266878483323</v>
      </c>
      <c r="CK16" s="13">
        <v>0.73423341386599783</v>
      </c>
      <c r="CL16" s="13">
        <v>0.29552830486953002</v>
      </c>
      <c r="CM16" s="13">
        <v>0.27474737907918068</v>
      </c>
      <c r="CN16" s="13">
        <v>1.1447026425006761</v>
      </c>
      <c r="CO16" s="13">
        <v>5.8985212381902565</v>
      </c>
      <c r="CP16" s="13">
        <v>0.15899513022920142</v>
      </c>
      <c r="CQ16" s="13">
        <v>0.88602902873711575</v>
      </c>
      <c r="CR16" s="13">
        <v>4.093465997363027</v>
      </c>
      <c r="CS16" s="13">
        <v>0.71814570081856022</v>
      </c>
      <c r="CT16" s="13">
        <v>2.7078388504657758</v>
      </c>
      <c r="CU16" s="13">
        <v>0.43079059165582412</v>
      </c>
      <c r="CV16" s="13">
        <v>0.99013398049314516</v>
      </c>
      <c r="CW16" s="13">
        <v>1.1092444111299271</v>
      </c>
      <c r="CX16" s="13">
        <v>3.4463247332465898</v>
      </c>
      <c r="CY16" s="13">
        <v>0.64443266713092973</v>
      </c>
      <c r="DB16" s="14"/>
      <c r="DC16" s="13">
        <f t="shared" si="0"/>
        <v>10.623890923689865</v>
      </c>
      <c r="DD16" s="13">
        <f t="shared" si="1"/>
        <v>39.022599239143197</v>
      </c>
      <c r="DE16" s="13">
        <f t="shared" si="2"/>
        <v>0.27289675297761823</v>
      </c>
      <c r="DF16" s="13">
        <f t="shared" si="3"/>
        <v>6.6401443972851624</v>
      </c>
      <c r="DG16" s="13">
        <f t="shared" si="4"/>
        <v>76.63515553031732</v>
      </c>
      <c r="DH16" s="13">
        <f t="shared" si="5"/>
        <v>0.23181608833396913</v>
      </c>
      <c r="DI16" s="13">
        <f t="shared" si="6"/>
        <v>2.0602714626983425</v>
      </c>
      <c r="DJ16" s="13">
        <f t="shared" si="7"/>
        <v>9.6064181890150468</v>
      </c>
      <c r="DK16" s="13">
        <f t="shared" si="8"/>
        <v>37.854634586959264</v>
      </c>
      <c r="DL16" s="13">
        <f t="shared" si="9"/>
        <v>6.8738637466257302</v>
      </c>
      <c r="DM16" s="13">
        <f t="shared" si="10"/>
        <v>12.21771189708906</v>
      </c>
      <c r="DN16" s="13">
        <f t="shared" si="11"/>
        <v>1.1447026425006761</v>
      </c>
      <c r="DO16" s="13">
        <f t="shared" si="12"/>
        <v>5.8985212381902565</v>
      </c>
      <c r="DP16" s="13"/>
      <c r="DQ16" s="13"/>
      <c r="DR16">
        <f t="shared" si="13"/>
        <v>1</v>
      </c>
      <c r="DS16">
        <f t="shared" si="14"/>
        <v>1</v>
      </c>
      <c r="DT16" s="3">
        <f t="shared" si="15"/>
        <v>1</v>
      </c>
      <c r="DU16" s="3">
        <f t="shared" si="16"/>
        <v>0</v>
      </c>
      <c r="DV16" s="3">
        <f t="shared" si="17"/>
        <v>1</v>
      </c>
      <c r="DW16" s="3">
        <f t="shared" si="18"/>
        <v>1</v>
      </c>
      <c r="DX16" s="3">
        <f t="shared" si="19"/>
        <v>0</v>
      </c>
      <c r="DY16" s="3">
        <f t="shared" si="20"/>
        <v>1</v>
      </c>
      <c r="DZ16" s="3">
        <f t="shared" si="21"/>
        <v>1</v>
      </c>
      <c r="EA16" s="3">
        <f t="shared" si="22"/>
        <v>1</v>
      </c>
      <c r="EB16" s="3">
        <f t="shared" si="23"/>
        <v>1</v>
      </c>
      <c r="EC16" s="3">
        <f t="shared" si="24"/>
        <v>1</v>
      </c>
      <c r="ED16" s="3">
        <f t="shared" si="25"/>
        <v>0</v>
      </c>
      <c r="EE16" s="3">
        <f t="shared" si="26"/>
        <v>1</v>
      </c>
      <c r="EG16" s="15">
        <f t="shared" si="27"/>
        <v>29</v>
      </c>
      <c r="EH16" s="56" t="s">
        <v>112</v>
      </c>
      <c r="EI16" s="15">
        <v>30</v>
      </c>
    </row>
    <row r="17" spans="1:139" x14ac:dyDescent="0.2">
      <c r="A17" s="21" t="s">
        <v>127</v>
      </c>
      <c r="B17" s="7" t="s">
        <v>111</v>
      </c>
      <c r="C17" s="6" t="s">
        <v>112</v>
      </c>
      <c r="D17" s="8" t="s">
        <v>113</v>
      </c>
      <c r="E17" s="9" t="s">
        <v>114</v>
      </c>
      <c r="F17" s="22" t="s">
        <v>123</v>
      </c>
      <c r="G17" s="3">
        <v>24.68</v>
      </c>
      <c r="H17" s="13">
        <v>3.3017260364562047</v>
      </c>
      <c r="I17" s="13">
        <v>1.5333622457062082</v>
      </c>
      <c r="J17" s="13">
        <v>0.1640712009484262</v>
      </c>
      <c r="K17" s="13">
        <v>19.729934526777246</v>
      </c>
      <c r="L17" s="13">
        <v>134.36733907774658</v>
      </c>
      <c r="M17" s="13">
        <v>10.641074370356707</v>
      </c>
      <c r="N17" s="13">
        <v>0.36665833660761921</v>
      </c>
      <c r="O17" s="13">
        <v>0.54927492674160905</v>
      </c>
      <c r="P17" s="13">
        <v>0.4024480306499697</v>
      </c>
      <c r="Q17" s="13">
        <v>0.12010051673660628</v>
      </c>
      <c r="R17" s="13">
        <v>0.56742760632443467</v>
      </c>
      <c r="S17" s="13">
        <v>40.052127787576751</v>
      </c>
      <c r="T17" s="13">
        <v>7.4601032246896448</v>
      </c>
      <c r="U17" s="13">
        <v>3.8018419655954347</v>
      </c>
      <c r="V17" s="13">
        <v>22.903802705866752</v>
      </c>
      <c r="W17" s="13">
        <v>1.533120205526681</v>
      </c>
      <c r="X17" s="13">
        <v>2.226668964195277</v>
      </c>
      <c r="Y17" s="13">
        <v>0.28827243144889236</v>
      </c>
      <c r="Z17" s="13">
        <v>10.783975873315768</v>
      </c>
      <c r="AA17" s="13">
        <v>2.565071634022194</v>
      </c>
      <c r="AB17" s="13">
        <v>1.7510478570397965</v>
      </c>
      <c r="AC17" s="13">
        <v>0.57721854978177345</v>
      </c>
      <c r="AD17" s="13">
        <v>4.3574551730127071</v>
      </c>
      <c r="AE17" s="13">
        <v>3.5476444260554296</v>
      </c>
      <c r="AF17" s="13">
        <v>1.8160796961359247</v>
      </c>
      <c r="AG17" s="13">
        <v>8.1757014197103342</v>
      </c>
      <c r="AH17" s="13">
        <v>2.2466824448133913</v>
      </c>
      <c r="AI17" s="13">
        <v>2.3003835093966067</v>
      </c>
      <c r="AJ17" s="13">
        <v>0.44666216285587285</v>
      </c>
      <c r="AK17" s="13">
        <v>0.82765168894543917</v>
      </c>
      <c r="AL17" s="13">
        <v>0.49599236929833362</v>
      </c>
      <c r="AM17" s="13">
        <v>1.0099712222648562</v>
      </c>
      <c r="AN17" s="13">
        <v>1.6530137781377909</v>
      </c>
      <c r="AO17" s="13">
        <v>2.251174095844938</v>
      </c>
      <c r="AP17" s="13">
        <v>1.484454067717845</v>
      </c>
      <c r="AQ17" s="13">
        <v>0.67775011186652245</v>
      </c>
      <c r="AR17" s="13">
        <v>93.863050647157522</v>
      </c>
      <c r="AS17" s="13">
        <v>324.14511313102952</v>
      </c>
      <c r="AT17" s="13">
        <v>1.5552691897956952</v>
      </c>
      <c r="AU17" s="13">
        <v>1.2408610058024689</v>
      </c>
      <c r="AV17" s="13">
        <v>7.3593630139837209</v>
      </c>
      <c r="AW17" s="13">
        <v>1.4638683887688886</v>
      </c>
      <c r="AX17" s="13">
        <v>2.0255866510154998</v>
      </c>
      <c r="AY17" s="13">
        <v>3.6240576233514528</v>
      </c>
      <c r="AZ17" s="13">
        <v>0.56779976856304337</v>
      </c>
      <c r="BA17" s="13">
        <v>0.66018033607161475</v>
      </c>
      <c r="BB17" s="13">
        <v>1.3851147542918403</v>
      </c>
      <c r="BC17" s="13">
        <v>1.7750310919170775</v>
      </c>
      <c r="BD17" s="13">
        <v>2.1111635196224943</v>
      </c>
      <c r="BE17" s="13">
        <v>28.575336124747434</v>
      </c>
      <c r="BF17" s="13">
        <v>2.9477362377035612</v>
      </c>
      <c r="BG17" s="13">
        <v>0.76037650085112141</v>
      </c>
      <c r="BH17" s="13">
        <v>1.7300900923804126</v>
      </c>
      <c r="BI17" s="13">
        <v>2.1700859617232514E-3</v>
      </c>
      <c r="BJ17" s="13">
        <v>0.79896222267277694</v>
      </c>
      <c r="BK17" s="13">
        <v>1.5552691897956952</v>
      </c>
      <c r="BL17" s="13">
        <v>2.9882776218388067</v>
      </c>
      <c r="BM17" s="13">
        <v>0.96277245674677203</v>
      </c>
      <c r="BN17" s="13">
        <v>37.539281638231209</v>
      </c>
      <c r="BO17" s="13">
        <v>3.031035502575111</v>
      </c>
      <c r="BP17" s="13">
        <v>14.00996443628736</v>
      </c>
      <c r="BQ17" s="13">
        <v>36.505351231137269</v>
      </c>
      <c r="BR17" s="13">
        <v>1.0806313194974375</v>
      </c>
      <c r="BS17" s="13">
        <v>1.5870695799791106</v>
      </c>
      <c r="BT17" s="13">
        <v>0.73378954701265009</v>
      </c>
      <c r="BU17" s="13">
        <v>1.0772215495478983</v>
      </c>
      <c r="BV17" s="13">
        <v>0.46501504780462144</v>
      </c>
      <c r="BW17" s="13">
        <v>3.7796604453546476</v>
      </c>
      <c r="BX17" s="13">
        <v>0.87407411186517925</v>
      </c>
      <c r="BY17" s="13">
        <v>15.762650698348297</v>
      </c>
      <c r="BZ17" s="13">
        <v>4.2348599619677127</v>
      </c>
      <c r="CA17" s="13">
        <v>0.17971687947685389</v>
      </c>
      <c r="CB17" s="13">
        <v>0.2707050888572759</v>
      </c>
      <c r="CC17" s="13">
        <v>2.1867245626427567</v>
      </c>
      <c r="CD17" s="13">
        <v>23.033583412163271</v>
      </c>
      <c r="CE17" s="13">
        <v>3.3704467684529913</v>
      </c>
      <c r="CF17" s="13">
        <v>1.9930881321189695</v>
      </c>
      <c r="CG17" s="13">
        <v>1.2425633090505928</v>
      </c>
      <c r="CH17" s="13">
        <v>0.15811432114635601</v>
      </c>
      <c r="CI17" s="13">
        <v>0.42487158023911165</v>
      </c>
      <c r="CJ17" s="13">
        <v>0.57641755547532036</v>
      </c>
      <c r="CK17" s="13">
        <v>0.72320045319147563</v>
      </c>
      <c r="CL17" s="13">
        <v>0.19533737914088034</v>
      </c>
      <c r="CM17" s="13">
        <v>0.28828345248577603</v>
      </c>
      <c r="CN17" s="13">
        <v>3.1684056666859273</v>
      </c>
      <c r="CO17" s="13">
        <v>5.2352434691050709</v>
      </c>
      <c r="CP17" s="13">
        <v>0.21736934738753572</v>
      </c>
      <c r="CQ17" s="13">
        <v>0.84291213982955848</v>
      </c>
      <c r="CR17" s="13">
        <v>1.6544394697500289</v>
      </c>
      <c r="CS17" s="13">
        <v>0.89161380028591508</v>
      </c>
      <c r="CT17" s="13">
        <v>1.2710206973067772</v>
      </c>
      <c r="CU17" s="13">
        <v>0.67948247498640324</v>
      </c>
      <c r="CV17" s="13">
        <v>1.0524322216018303</v>
      </c>
      <c r="CW17" s="13">
        <v>3.3993685292659515</v>
      </c>
      <c r="CX17" s="13">
        <v>4.4980449470498796</v>
      </c>
      <c r="CY17" s="13">
        <v>0.35265809773564571</v>
      </c>
      <c r="DB17" s="14"/>
      <c r="DC17" s="13">
        <f t="shared" si="0"/>
        <v>19.729934526777246</v>
      </c>
      <c r="DD17" s="13">
        <f t="shared" si="1"/>
        <v>10.641074370356707</v>
      </c>
      <c r="DE17" s="13">
        <f t="shared" si="2"/>
        <v>0.4024480306499697</v>
      </c>
      <c r="DF17" s="13">
        <f t="shared" si="3"/>
        <v>7.4601032246896448</v>
      </c>
      <c r="DG17" s="13">
        <f t="shared" si="4"/>
        <v>93.863050647157522</v>
      </c>
      <c r="DH17" s="13">
        <f t="shared" si="5"/>
        <v>1.5552691897956952</v>
      </c>
      <c r="DI17" s="13">
        <f t="shared" si="6"/>
        <v>2.1111635196224943</v>
      </c>
      <c r="DJ17" s="13">
        <f t="shared" si="7"/>
        <v>14.00996443628736</v>
      </c>
      <c r="DK17" s="13">
        <f t="shared" si="8"/>
        <v>36.505351231137269</v>
      </c>
      <c r="DL17" s="13">
        <f t="shared" si="9"/>
        <v>1.0772215495478983</v>
      </c>
      <c r="DM17" s="13">
        <f t="shared" si="10"/>
        <v>15.762650698348297</v>
      </c>
      <c r="DN17" s="13">
        <f t="shared" si="11"/>
        <v>3.1684056666859273</v>
      </c>
      <c r="DO17" s="13">
        <f t="shared" si="12"/>
        <v>5.2352434691050709</v>
      </c>
      <c r="DP17" s="13"/>
      <c r="DQ17" s="13"/>
      <c r="DR17">
        <f t="shared" si="13"/>
        <v>1</v>
      </c>
      <c r="DS17">
        <f t="shared" si="14"/>
        <v>1</v>
      </c>
      <c r="DT17" s="3">
        <f t="shared" si="15"/>
        <v>1</v>
      </c>
      <c r="DU17" s="3">
        <f t="shared" si="16"/>
        <v>0</v>
      </c>
      <c r="DV17" s="3">
        <f t="shared" si="17"/>
        <v>1</v>
      </c>
      <c r="DW17" s="3">
        <f t="shared" si="18"/>
        <v>1</v>
      </c>
      <c r="DX17" s="3">
        <f t="shared" si="19"/>
        <v>0</v>
      </c>
      <c r="DY17" s="3">
        <f t="shared" si="20"/>
        <v>1</v>
      </c>
      <c r="DZ17" s="3">
        <f t="shared" si="21"/>
        <v>1</v>
      </c>
      <c r="EA17" s="3">
        <f t="shared" si="22"/>
        <v>1</v>
      </c>
      <c r="EB17" s="3">
        <f t="shared" si="23"/>
        <v>0</v>
      </c>
      <c r="EC17" s="3">
        <f t="shared" si="24"/>
        <v>1</v>
      </c>
      <c r="ED17" s="3">
        <f t="shared" si="25"/>
        <v>1</v>
      </c>
      <c r="EE17" s="3">
        <f t="shared" si="26"/>
        <v>1</v>
      </c>
      <c r="EG17" s="15">
        <f t="shared" si="27"/>
        <v>28</v>
      </c>
      <c r="EH17" s="57"/>
      <c r="EI17" s="15">
        <v>28</v>
      </c>
    </row>
    <row r="18" spans="1:139" x14ac:dyDescent="0.2">
      <c r="A18" s="6" t="s">
        <v>128</v>
      </c>
      <c r="B18" s="7" t="s">
        <v>111</v>
      </c>
      <c r="C18" s="6" t="s">
        <v>112</v>
      </c>
      <c r="D18" s="8" t="s">
        <v>113</v>
      </c>
      <c r="E18" s="9" t="s">
        <v>114</v>
      </c>
      <c r="F18" s="18" t="s">
        <v>120</v>
      </c>
      <c r="G18" s="3">
        <v>19.88</v>
      </c>
      <c r="H18" s="13">
        <v>13.731429253920725</v>
      </c>
      <c r="I18" s="13">
        <v>4.7269180154802033</v>
      </c>
      <c r="J18" s="13">
        <v>3.432940351186561</v>
      </c>
      <c r="K18" s="13">
        <v>16.957209937916218</v>
      </c>
      <c r="L18" s="13">
        <v>35.553122757130822</v>
      </c>
      <c r="M18" s="13">
        <v>3.4543683493878974</v>
      </c>
      <c r="N18" s="13">
        <v>1.0104843019763976</v>
      </c>
      <c r="O18" s="13">
        <v>6.0881276732378904</v>
      </c>
      <c r="P18" s="13">
        <v>14.073196286739607</v>
      </c>
      <c r="Q18" s="13">
        <v>2.755658763269488</v>
      </c>
      <c r="R18" s="13">
        <v>3.3657812832870513</v>
      </c>
      <c r="S18" s="13">
        <v>2.8963867656201367</v>
      </c>
      <c r="T18" s="13">
        <v>2.9781120522962521</v>
      </c>
      <c r="U18" s="13">
        <v>1.2733365397629661</v>
      </c>
      <c r="V18" s="13">
        <v>1.8782962001422554</v>
      </c>
      <c r="W18" s="13">
        <v>2.8284794586309907</v>
      </c>
      <c r="X18" s="13">
        <v>1.6063952454806163</v>
      </c>
      <c r="Y18" s="13">
        <v>0.70841575665346701</v>
      </c>
      <c r="Z18" s="13">
        <v>3.5708336970217003</v>
      </c>
      <c r="AA18" s="13">
        <v>3.8035995824354272</v>
      </c>
      <c r="AB18" s="13">
        <v>1.3292777779240244</v>
      </c>
      <c r="AC18" s="13">
        <v>0.67100621620972212</v>
      </c>
      <c r="AD18" s="13">
        <v>1.8375728483824501</v>
      </c>
      <c r="AE18" s="13">
        <v>1.1102617523032974</v>
      </c>
      <c r="AF18" s="13">
        <v>1.2772744806149277</v>
      </c>
      <c r="AG18" s="13">
        <v>1.5563124780374764</v>
      </c>
      <c r="AH18" s="13">
        <v>1.1135772491407736</v>
      </c>
      <c r="AI18" s="13">
        <v>0.33161735518099267</v>
      </c>
      <c r="AJ18" s="13">
        <v>0.89693079960527478</v>
      </c>
      <c r="AK18" s="13">
        <v>2.5157645044901971</v>
      </c>
      <c r="AL18" s="13">
        <v>1.3289018502834877</v>
      </c>
      <c r="AM18" s="13">
        <v>0.93605693013171354</v>
      </c>
      <c r="AN18" s="13">
        <v>0.85858132232155493</v>
      </c>
      <c r="AO18" s="13">
        <v>1.8337976328604229</v>
      </c>
      <c r="AP18" s="13">
        <v>1.0721639948234143</v>
      </c>
      <c r="AQ18" s="13">
        <v>1.1334709077518663</v>
      </c>
      <c r="AR18" s="13">
        <v>9.2176439179607161</v>
      </c>
      <c r="AS18" s="13">
        <v>32.242681844199709</v>
      </c>
      <c r="AT18" s="13">
        <v>12.097014374279178</v>
      </c>
      <c r="AU18" s="13">
        <v>2.6939159314508658</v>
      </c>
      <c r="AV18" s="13">
        <v>7.4501687276106905</v>
      </c>
      <c r="AW18" s="13">
        <v>1.565528018108125</v>
      </c>
      <c r="AX18" s="13">
        <v>2.9724590620699725</v>
      </c>
      <c r="AY18" s="13">
        <v>1.4351649615853668</v>
      </c>
      <c r="AZ18" s="13">
        <v>1.2609843908638829</v>
      </c>
      <c r="BA18" s="13">
        <v>0.54261640053147053</v>
      </c>
      <c r="BB18" s="13">
        <v>1.1293554331162388</v>
      </c>
      <c r="BC18" s="13">
        <v>0.88331314172369924</v>
      </c>
      <c r="BD18" s="13">
        <v>15.569412644775596</v>
      </c>
      <c r="BE18" s="13">
        <v>2.7566293129630628</v>
      </c>
      <c r="BF18" s="13">
        <v>1.0677326219263121</v>
      </c>
      <c r="BG18" s="13">
        <v>1.1441325999871339</v>
      </c>
      <c r="BH18" s="13">
        <v>1.1773143708435718</v>
      </c>
      <c r="BI18" s="13">
        <v>1.3321764787573651</v>
      </c>
      <c r="BJ18" s="13">
        <v>1.0995578983878924</v>
      </c>
      <c r="BK18" s="13">
        <v>12.097014374279178</v>
      </c>
      <c r="BL18" s="13">
        <v>1.3209314329029487</v>
      </c>
      <c r="BM18" s="13">
        <v>1.1514242250164177</v>
      </c>
      <c r="BN18" s="13">
        <v>2.0331764169983431</v>
      </c>
      <c r="BO18" s="13">
        <v>1.3506659358719106</v>
      </c>
      <c r="BP18" s="13">
        <v>1.7177565601783873</v>
      </c>
      <c r="BQ18" s="13">
        <v>3.1102630472324138</v>
      </c>
      <c r="BR18" s="13">
        <v>1.326852069599195</v>
      </c>
      <c r="BS18" s="13">
        <v>3.1701484887583273</v>
      </c>
      <c r="BT18" s="13">
        <v>2.0080653540487838</v>
      </c>
      <c r="BU18" s="13">
        <v>1.1846241172529888</v>
      </c>
      <c r="BV18" s="13">
        <v>21.057480798339462</v>
      </c>
      <c r="BW18" s="13">
        <v>1.8769345884925401</v>
      </c>
      <c r="BX18" s="13">
        <v>2.0718216882808926</v>
      </c>
      <c r="BY18" s="13">
        <v>1.911729128996527</v>
      </c>
      <c r="BZ18" s="13">
        <v>1.169750093512977</v>
      </c>
      <c r="CA18" s="13">
        <v>6.5757884891352356</v>
      </c>
      <c r="CB18" s="13">
        <v>3.0327837147318539</v>
      </c>
      <c r="CC18" s="13">
        <v>1.0321446258114511</v>
      </c>
      <c r="CD18" s="13">
        <v>1.6954367224568556</v>
      </c>
      <c r="CE18" s="13">
        <v>1.7560567045226032</v>
      </c>
      <c r="CF18" s="13">
        <v>0.70268082227778339</v>
      </c>
      <c r="CG18" s="13">
        <v>0.99520703379941555</v>
      </c>
      <c r="CH18" s="13">
        <v>0.82557864433058425</v>
      </c>
      <c r="CI18" s="13">
        <v>1.2617423322357038</v>
      </c>
      <c r="CJ18" s="13">
        <v>1.0984731494074549</v>
      </c>
      <c r="CK18" s="13">
        <v>1.6024936785557848</v>
      </c>
      <c r="CL18" s="13">
        <v>1.1418363672951819</v>
      </c>
      <c r="CM18" s="13">
        <v>1.2433687837585967</v>
      </c>
      <c r="CN18" s="13">
        <v>1.299738353302438</v>
      </c>
      <c r="CO18" s="13">
        <v>2.8643314748726092</v>
      </c>
      <c r="CP18" s="13">
        <v>1.177247222794509</v>
      </c>
      <c r="CQ18" s="13">
        <v>1.2354726450101396</v>
      </c>
      <c r="CR18" s="13">
        <v>1.3126869300568467</v>
      </c>
      <c r="CS18" s="13">
        <v>1.0392189227196722</v>
      </c>
      <c r="CT18" s="13">
        <v>1.0489794767424305</v>
      </c>
      <c r="CU18" s="13">
        <v>1.0315960282805334</v>
      </c>
      <c r="CV18" s="13">
        <v>0.96653899387378006</v>
      </c>
      <c r="CW18" s="13">
        <v>2.3067030054192514</v>
      </c>
      <c r="CX18" s="13">
        <v>1.0120820957918151</v>
      </c>
      <c r="CY18" s="13">
        <v>1.3121760876866917</v>
      </c>
      <c r="DB18" s="14"/>
      <c r="DC18" s="13">
        <f t="shared" si="0"/>
        <v>16.957209937916218</v>
      </c>
      <c r="DD18" s="13">
        <f t="shared" si="1"/>
        <v>3.4543683493878974</v>
      </c>
      <c r="DE18" s="13">
        <f t="shared" si="2"/>
        <v>14.073196286739607</v>
      </c>
      <c r="DF18" s="13">
        <f t="shared" si="3"/>
        <v>2.9781120522962521</v>
      </c>
      <c r="DG18" s="13">
        <f t="shared" si="4"/>
        <v>9.2176439179607161</v>
      </c>
      <c r="DH18" s="13">
        <f t="shared" si="5"/>
        <v>12.097014374279178</v>
      </c>
      <c r="DI18" s="13">
        <f t="shared" si="6"/>
        <v>15.569412644775596</v>
      </c>
      <c r="DJ18" s="13">
        <f t="shared" si="7"/>
        <v>1.7177565601783873</v>
      </c>
      <c r="DK18" s="13">
        <f t="shared" si="8"/>
        <v>3.1102630472324138</v>
      </c>
      <c r="DL18" s="13">
        <f t="shared" si="9"/>
        <v>1.1846241172529888</v>
      </c>
      <c r="DM18" s="13">
        <f t="shared" si="10"/>
        <v>1.911729128996527</v>
      </c>
      <c r="DN18" s="13">
        <f t="shared" si="11"/>
        <v>1.299738353302438</v>
      </c>
      <c r="DO18" s="13">
        <f t="shared" si="12"/>
        <v>2.8643314748726092</v>
      </c>
      <c r="DP18" s="13"/>
      <c r="DQ18" s="13"/>
      <c r="DR18">
        <f t="shared" si="13"/>
        <v>1</v>
      </c>
      <c r="DS18">
        <f t="shared" si="14"/>
        <v>1</v>
      </c>
      <c r="DT18" s="3">
        <f t="shared" si="15"/>
        <v>1</v>
      </c>
      <c r="DU18" s="3">
        <f t="shared" si="16"/>
        <v>1</v>
      </c>
      <c r="DV18" s="3">
        <f t="shared" si="17"/>
        <v>1</v>
      </c>
      <c r="DW18" s="3">
        <f t="shared" si="18"/>
        <v>1</v>
      </c>
      <c r="DX18" s="3">
        <f t="shared" si="19"/>
        <v>1</v>
      </c>
      <c r="DY18" s="3">
        <f t="shared" si="20"/>
        <v>1</v>
      </c>
      <c r="DZ18" s="3">
        <f t="shared" si="21"/>
        <v>1</v>
      </c>
      <c r="EA18" s="3">
        <f t="shared" si="22"/>
        <v>1</v>
      </c>
      <c r="EB18" s="3">
        <f t="shared" si="23"/>
        <v>0</v>
      </c>
      <c r="EC18" s="3">
        <f t="shared" si="24"/>
        <v>1</v>
      </c>
      <c r="ED18" s="3">
        <f t="shared" si="25"/>
        <v>0</v>
      </c>
      <c r="EE18" s="3">
        <f t="shared" si="26"/>
        <v>1</v>
      </c>
      <c r="EG18" s="15">
        <f t="shared" si="27"/>
        <v>29</v>
      </c>
      <c r="EH18" s="56" t="s">
        <v>112</v>
      </c>
      <c r="EI18" s="15">
        <v>27</v>
      </c>
    </row>
    <row r="19" spans="1:139" x14ac:dyDescent="0.2">
      <c r="A19" s="6" t="s">
        <v>128</v>
      </c>
      <c r="B19" s="7" t="s">
        <v>111</v>
      </c>
      <c r="C19" s="6" t="s">
        <v>112</v>
      </c>
      <c r="D19" s="8" t="s">
        <v>113</v>
      </c>
      <c r="E19" s="9" t="s">
        <v>114</v>
      </c>
      <c r="F19" s="18" t="s">
        <v>120</v>
      </c>
      <c r="G19" s="3">
        <v>19.71</v>
      </c>
      <c r="H19" s="13">
        <v>14.434106434775906</v>
      </c>
      <c r="I19" s="13">
        <v>5.6682360615805916</v>
      </c>
      <c r="J19" s="13">
        <v>4.0318578919134698</v>
      </c>
      <c r="K19" s="13">
        <v>13.139394692914193</v>
      </c>
      <c r="L19" s="13">
        <v>39.230515214071836</v>
      </c>
      <c r="M19" s="13">
        <v>3.4352662750752057</v>
      </c>
      <c r="N19" s="13">
        <v>1.0048964942281045</v>
      </c>
      <c r="O19" s="13">
        <v>5.9298623411699536</v>
      </c>
      <c r="P19" s="13">
        <v>12.183680619165971</v>
      </c>
      <c r="Q19" s="13">
        <v>2.8370611530520984</v>
      </c>
      <c r="R19" s="13">
        <v>3.4175002179904821</v>
      </c>
      <c r="S19" s="13">
        <v>6.6633804330016693</v>
      </c>
      <c r="T19" s="13">
        <v>0.79355275264613989</v>
      </c>
      <c r="U19" s="13">
        <v>1.474896553872223</v>
      </c>
      <c r="V19" s="13">
        <v>2.252339943512764</v>
      </c>
      <c r="W19" s="13">
        <v>2.9120329778302967</v>
      </c>
      <c r="X19" s="13">
        <v>1.1140599770735156</v>
      </c>
      <c r="Y19" s="13">
        <v>1.7834468310228557</v>
      </c>
      <c r="Z19" s="13">
        <v>3.8859327812472859</v>
      </c>
      <c r="AA19" s="13">
        <v>3.9982408380734475</v>
      </c>
      <c r="AB19" s="13">
        <v>0.7860225540543021</v>
      </c>
      <c r="AC19" s="13">
        <v>0.69563288313569527</v>
      </c>
      <c r="AD19" s="13">
        <v>0.81214061551017069</v>
      </c>
      <c r="AE19" s="13">
        <v>1.002012039127441</v>
      </c>
      <c r="AF19" s="13">
        <v>1.4590897091258921</v>
      </c>
      <c r="AG19" s="13">
        <v>1.1811005214045234</v>
      </c>
      <c r="AH19" s="13">
        <v>1.2545775412991063</v>
      </c>
      <c r="AI19" s="13">
        <v>0.95236824159921829</v>
      </c>
      <c r="AJ19" s="13">
        <v>0.97607816337219255</v>
      </c>
      <c r="AK19" s="13">
        <v>2.7377617070351623</v>
      </c>
      <c r="AL19" s="13">
        <v>1.2854153041593797</v>
      </c>
      <c r="AM19" s="13">
        <v>0.33371031382118993</v>
      </c>
      <c r="AN19" s="13">
        <v>0.25561186210586423</v>
      </c>
      <c r="AO19" s="13">
        <v>1.6209442140847199</v>
      </c>
      <c r="AP19" s="13">
        <v>0.91543261151271482</v>
      </c>
      <c r="AQ19" s="13">
        <v>1.1350433217422793</v>
      </c>
      <c r="AR19" s="13">
        <v>8.6722000477831411</v>
      </c>
      <c r="AS19" s="13">
        <v>36.832306593053382</v>
      </c>
      <c r="AT19" s="13">
        <v>13.628729001470941</v>
      </c>
      <c r="AU19" s="13">
        <v>2.161008623946802</v>
      </c>
      <c r="AV19" s="13">
        <v>3.5535798054474883</v>
      </c>
      <c r="AW19" s="13">
        <v>1.1085311635407118</v>
      </c>
      <c r="AX19" s="13">
        <v>3.3488295352490272</v>
      </c>
      <c r="AY19" s="13">
        <v>0.57963498268412972</v>
      </c>
      <c r="AZ19" s="13">
        <v>1.0115379294154698</v>
      </c>
      <c r="BA19" s="13">
        <v>0.6029058189419253</v>
      </c>
      <c r="BB19" s="13">
        <v>1.0625270761383006</v>
      </c>
      <c r="BC19" s="13">
        <v>0.89688622055871947</v>
      </c>
      <c r="BD19" s="13">
        <v>12.840616940300455</v>
      </c>
      <c r="BE19" s="13">
        <v>2.4366605426651891</v>
      </c>
      <c r="BF19" s="13">
        <v>0.94379826033546643</v>
      </c>
      <c r="BG19" s="13">
        <v>0.7200925588372864</v>
      </c>
      <c r="BH19" s="13">
        <v>1.069917536402998</v>
      </c>
      <c r="BI19" s="13">
        <v>2.9196293208143476</v>
      </c>
      <c r="BJ19" s="13">
        <v>1.692227544603875</v>
      </c>
      <c r="BK19" s="13">
        <v>13.628729001470941</v>
      </c>
      <c r="BL19" s="13">
        <v>0.78652012220698075</v>
      </c>
      <c r="BM19" s="13">
        <v>1.1772489784922051</v>
      </c>
      <c r="BN19" s="13">
        <v>3.3304921974896051</v>
      </c>
      <c r="BO19" s="13">
        <v>1.1856439997970265</v>
      </c>
      <c r="BP19" s="13">
        <v>2.0314721589397076</v>
      </c>
      <c r="BQ19" s="13">
        <v>3.1580556629466496</v>
      </c>
      <c r="BR19" s="13">
        <v>1.3286927527108456</v>
      </c>
      <c r="BS19" s="13">
        <v>3.3788924195937877</v>
      </c>
      <c r="BT19" s="13">
        <v>1.3266669366882116</v>
      </c>
      <c r="BU19" s="13">
        <v>1.9270972291584341</v>
      </c>
      <c r="BV19" s="13">
        <v>20.227707902683893</v>
      </c>
      <c r="BW19" s="13">
        <v>1.7658690629494338</v>
      </c>
      <c r="BX19" s="13">
        <v>2.3831996924974814</v>
      </c>
      <c r="BY19" s="13">
        <v>2.0095578699149934</v>
      </c>
      <c r="BZ19" s="13">
        <v>0.91904049984248048</v>
      </c>
      <c r="CA19" s="13">
        <v>0.10432551122430181</v>
      </c>
      <c r="CB19" s="13">
        <v>1.7202790599009978</v>
      </c>
      <c r="CC19" s="13">
        <v>0.97106861069346306</v>
      </c>
      <c r="CD19" s="13">
        <v>1.9101116122202999</v>
      </c>
      <c r="CE19" s="13">
        <v>1.1845502752578323</v>
      </c>
      <c r="CF19" s="13">
        <v>0.70854993215115547</v>
      </c>
      <c r="CG19" s="13">
        <v>1.1212193806141639</v>
      </c>
      <c r="CH19" s="13">
        <v>1.1137902413631247</v>
      </c>
      <c r="CI19" s="13">
        <v>1.1870801271226885</v>
      </c>
      <c r="CJ19" s="13">
        <v>1.4020128823748821</v>
      </c>
      <c r="CK19" s="13">
        <v>0.74345569027240654</v>
      </c>
      <c r="CL19" s="13">
        <v>1.0594796796835231</v>
      </c>
      <c r="CM19" s="13">
        <v>0.97688068148152774</v>
      </c>
      <c r="CN19" s="13">
        <v>1.5478023204125548</v>
      </c>
      <c r="CO19" s="13">
        <v>3.7847511842849624</v>
      </c>
      <c r="CP19" s="13">
        <v>1.2634926914923319</v>
      </c>
      <c r="CQ19" s="13">
        <v>1.3919072381508153</v>
      </c>
      <c r="CR19" s="13">
        <v>1.1847009093067313</v>
      </c>
      <c r="CS19" s="13">
        <v>1.0773594013840135</v>
      </c>
      <c r="CT19" s="13">
        <v>0.98690727796543332</v>
      </c>
      <c r="CU19" s="13">
        <v>0.96384838015857854</v>
      </c>
      <c r="CV19" s="13">
        <v>0.90306381380523038</v>
      </c>
      <c r="CW19" s="13">
        <v>2.1853013890955872</v>
      </c>
      <c r="CX19" s="13">
        <v>1.1323549980658629</v>
      </c>
      <c r="CY19" s="13">
        <v>1.2091232707896178</v>
      </c>
      <c r="DB19" s="14"/>
      <c r="DC19" s="13">
        <f t="shared" si="0"/>
        <v>13.139394692914193</v>
      </c>
      <c r="DD19" s="13">
        <f t="shared" si="1"/>
        <v>3.4352662750752057</v>
      </c>
      <c r="DE19" s="13">
        <f t="shared" si="2"/>
        <v>12.183680619165971</v>
      </c>
      <c r="DF19" s="13">
        <f t="shared" si="3"/>
        <v>0.79355275264613989</v>
      </c>
      <c r="DG19" s="13">
        <f t="shared" si="4"/>
        <v>8.6722000477831411</v>
      </c>
      <c r="DH19" s="13">
        <f t="shared" si="5"/>
        <v>13.628729001470941</v>
      </c>
      <c r="DI19" s="13">
        <f t="shared" si="6"/>
        <v>12.840616940300455</v>
      </c>
      <c r="DJ19" s="13">
        <f t="shared" si="7"/>
        <v>2.0314721589397076</v>
      </c>
      <c r="DK19" s="13">
        <f t="shared" si="8"/>
        <v>3.1580556629466496</v>
      </c>
      <c r="DL19" s="13">
        <f t="shared" si="9"/>
        <v>1.9270972291584341</v>
      </c>
      <c r="DM19" s="13">
        <f t="shared" si="10"/>
        <v>2.0095578699149934</v>
      </c>
      <c r="DN19" s="13">
        <f t="shared" si="11"/>
        <v>1.5478023204125548</v>
      </c>
      <c r="DO19" s="13">
        <f t="shared" si="12"/>
        <v>3.7847511842849624</v>
      </c>
      <c r="DP19" s="13"/>
      <c r="DQ19" s="13"/>
      <c r="DR19">
        <f t="shared" si="13"/>
        <v>1</v>
      </c>
      <c r="DS19">
        <f t="shared" si="14"/>
        <v>1</v>
      </c>
      <c r="DT19" s="3">
        <f t="shared" si="15"/>
        <v>1</v>
      </c>
      <c r="DU19" s="3">
        <f t="shared" si="16"/>
        <v>1</v>
      </c>
      <c r="DV19" s="3">
        <f t="shared" si="17"/>
        <v>0</v>
      </c>
      <c r="DW19" s="3">
        <f t="shared" si="18"/>
        <v>1</v>
      </c>
      <c r="DX19" s="3">
        <f t="shared" si="19"/>
        <v>1</v>
      </c>
      <c r="DY19" s="3">
        <f t="shared" si="20"/>
        <v>1</v>
      </c>
      <c r="DZ19" s="3">
        <f t="shared" si="21"/>
        <v>1</v>
      </c>
      <c r="EA19" s="3">
        <f t="shared" si="22"/>
        <v>1</v>
      </c>
      <c r="EB19" s="3">
        <f t="shared" si="23"/>
        <v>0</v>
      </c>
      <c r="EC19" s="3">
        <f t="shared" si="24"/>
        <v>1</v>
      </c>
      <c r="ED19" s="3">
        <f t="shared" si="25"/>
        <v>0</v>
      </c>
      <c r="EE19" s="3">
        <f t="shared" si="26"/>
        <v>1</v>
      </c>
      <c r="EG19" s="15">
        <f t="shared" si="27"/>
        <v>28</v>
      </c>
      <c r="EH19" s="57"/>
      <c r="EI19" s="15">
        <v>29</v>
      </c>
    </row>
    <row r="20" spans="1:139" x14ac:dyDescent="0.2">
      <c r="A20" s="21" t="s">
        <v>129</v>
      </c>
      <c r="B20" s="7" t="s">
        <v>111</v>
      </c>
      <c r="C20" s="6" t="s">
        <v>112</v>
      </c>
      <c r="D20" s="8" t="s">
        <v>113</v>
      </c>
      <c r="E20" s="9" t="s">
        <v>114</v>
      </c>
      <c r="F20" s="16" t="s">
        <v>118</v>
      </c>
      <c r="G20" s="3">
        <v>23.55</v>
      </c>
      <c r="H20" s="13">
        <v>4.1377125911122334</v>
      </c>
      <c r="I20" s="13">
        <v>2.6499064517192301</v>
      </c>
      <c r="J20" s="13">
        <v>0.34651214394922658</v>
      </c>
      <c r="K20" s="13">
        <v>5.0673811053147393</v>
      </c>
      <c r="L20" s="13">
        <v>49.048494470558488</v>
      </c>
      <c r="M20" s="13">
        <v>8.2720102416869512</v>
      </c>
      <c r="N20" s="13">
        <v>0.7968594825872185</v>
      </c>
      <c r="O20" s="13">
        <v>0.54149754181043563</v>
      </c>
      <c r="P20" s="13">
        <v>0.9065302920785957</v>
      </c>
      <c r="Q20" s="13">
        <v>0.25715776775231658</v>
      </c>
      <c r="R20" s="13">
        <v>0.28220871386265461</v>
      </c>
      <c r="S20" s="13">
        <v>82.347815656753482</v>
      </c>
      <c r="T20" s="13">
        <v>1.8963360076927755</v>
      </c>
      <c r="U20" s="13">
        <v>3.0474709490411684</v>
      </c>
      <c r="V20" s="13">
        <v>5.2645516684740246</v>
      </c>
      <c r="W20" s="13">
        <v>3.3600174416318151</v>
      </c>
      <c r="X20" s="13">
        <v>0.39708816688134857</v>
      </c>
      <c r="Y20" s="13">
        <v>0.77762481092759239</v>
      </c>
      <c r="Z20" s="13">
        <v>9.5749992956933365</v>
      </c>
      <c r="AA20" s="13">
        <v>0.95346724377876368</v>
      </c>
      <c r="AB20" s="13">
        <v>2.2693409689364459</v>
      </c>
      <c r="AC20" s="13">
        <v>1.8214300000565349</v>
      </c>
      <c r="AD20" s="13">
        <v>3.2154634570211256</v>
      </c>
      <c r="AE20" s="13">
        <v>1.5073961857811149</v>
      </c>
      <c r="AF20" s="13">
        <v>2.6570666931744147</v>
      </c>
      <c r="AG20" s="13">
        <v>4.3809181574046958</v>
      </c>
      <c r="AH20" s="13">
        <v>1.6638263994363467</v>
      </c>
      <c r="AI20" s="13">
        <v>1.8765562425382667</v>
      </c>
      <c r="AJ20" s="13">
        <v>1.4225395090790338</v>
      </c>
      <c r="AK20" s="13">
        <v>0.61542137068183567</v>
      </c>
      <c r="AL20" s="13">
        <v>1.4663946124433203</v>
      </c>
      <c r="AM20" s="13">
        <v>0.65585523625528752</v>
      </c>
      <c r="AN20" s="13">
        <v>1.016385983276519</v>
      </c>
      <c r="AO20" s="13">
        <v>1.882713931215044</v>
      </c>
      <c r="AP20" s="13">
        <v>1.9290656218238651</v>
      </c>
      <c r="AQ20" s="13">
        <v>1.5555996707586912</v>
      </c>
      <c r="AR20" s="13">
        <v>18.531842990189475</v>
      </c>
      <c r="AS20" s="13">
        <v>75.142119383418958</v>
      </c>
      <c r="AT20" s="13">
        <v>1.8571014122119107</v>
      </c>
      <c r="AU20" s="13">
        <v>1.1534439836301469</v>
      </c>
      <c r="AV20" s="13">
        <v>3.2568854572680559</v>
      </c>
      <c r="AW20" s="13">
        <v>3.5367708037076651</v>
      </c>
      <c r="AX20" s="13">
        <v>5.2990202395834007</v>
      </c>
      <c r="AY20" s="13">
        <v>5.3178671444499326</v>
      </c>
      <c r="AZ20" s="13">
        <v>1.6562628036904885</v>
      </c>
      <c r="BA20" s="13">
        <v>2.0328348052905483</v>
      </c>
      <c r="BB20" s="13">
        <v>1.6050435779621373</v>
      </c>
      <c r="BC20" s="13">
        <v>1.6091240209244861</v>
      </c>
      <c r="BD20" s="13">
        <v>3.0205985158207627</v>
      </c>
      <c r="BE20" s="13">
        <v>13.929261917072692</v>
      </c>
      <c r="BF20" s="13">
        <v>1.1307448228149881</v>
      </c>
      <c r="BG20" s="13">
        <v>2.2779586244693322</v>
      </c>
      <c r="BH20" s="13">
        <v>1.2531208838761461</v>
      </c>
      <c r="BI20" s="13">
        <v>3.4479703362147771</v>
      </c>
      <c r="BJ20" s="13">
        <v>1.0258118020859779</v>
      </c>
      <c r="BK20" s="13">
        <v>1.8571014122119107</v>
      </c>
      <c r="BL20" s="13">
        <v>5.7209746251321461</v>
      </c>
      <c r="BM20" s="13">
        <v>1.6321414280515478</v>
      </c>
      <c r="BN20" s="13">
        <v>6.7344022773053487</v>
      </c>
      <c r="BO20" s="13">
        <v>4.4364628662507446</v>
      </c>
      <c r="BP20" s="13">
        <v>3.5701844552795889</v>
      </c>
      <c r="BQ20" s="13">
        <v>7.8592848243459681</v>
      </c>
      <c r="BR20" s="13">
        <v>0.83125000964285878</v>
      </c>
      <c r="BS20" s="13">
        <v>0.26973691599486188</v>
      </c>
      <c r="BT20" s="13">
        <v>1.5866598506389304</v>
      </c>
      <c r="BU20" s="13">
        <v>1.6737931576495273</v>
      </c>
      <c r="BV20" s="13">
        <v>1.1838611746056777</v>
      </c>
      <c r="BW20" s="13">
        <v>1.2587835668046297</v>
      </c>
      <c r="BX20" s="13">
        <v>0.94361844469438139</v>
      </c>
      <c r="BY20" s="13">
        <v>4.8329438084621854</v>
      </c>
      <c r="BZ20" s="13">
        <v>9.5099963677771164</v>
      </c>
      <c r="CA20" s="13">
        <v>1.0263823608260878</v>
      </c>
      <c r="CB20" s="13">
        <v>1.5825744716068004</v>
      </c>
      <c r="CC20" s="13">
        <v>2.9066321047079406</v>
      </c>
      <c r="CD20" s="13">
        <v>6.0985603809612767</v>
      </c>
      <c r="CE20" s="13">
        <v>2.3513164597306075</v>
      </c>
      <c r="CF20" s="13">
        <v>8.1814809044009067</v>
      </c>
      <c r="CG20" s="13">
        <v>1.2629754622899034</v>
      </c>
      <c r="CH20" s="13">
        <v>0.20233758194434057</v>
      </c>
      <c r="CI20" s="13">
        <v>0.731266269124344</v>
      </c>
      <c r="CJ20" s="13">
        <v>0.82225112076010087</v>
      </c>
      <c r="CK20" s="13">
        <v>1.7009145626974331</v>
      </c>
      <c r="CL20" s="13">
        <v>0.52974435686950716</v>
      </c>
      <c r="CM20" s="13">
        <v>0.81686955751225188</v>
      </c>
      <c r="CN20" s="13">
        <v>3.0673076601564344</v>
      </c>
      <c r="CO20" s="13">
        <v>4.384320652999282</v>
      </c>
      <c r="CP20" s="13">
        <v>1.0710712717612456</v>
      </c>
      <c r="CQ20" s="13">
        <v>0.39159272591116895</v>
      </c>
      <c r="CR20" s="13">
        <v>3.64349474914704</v>
      </c>
      <c r="CS20" s="13">
        <v>2.120417686995264</v>
      </c>
      <c r="CT20" s="13">
        <v>1.48364083699229</v>
      </c>
      <c r="CU20" s="13">
        <v>0.45283539943846679</v>
      </c>
      <c r="CV20" s="13">
        <v>0.95111761628752434</v>
      </c>
      <c r="CW20" s="13">
        <v>1.3866246227068464</v>
      </c>
      <c r="CX20" s="13">
        <v>3.6478809498137177</v>
      </c>
      <c r="CY20" s="13">
        <v>0.71108874809749423</v>
      </c>
      <c r="DB20" s="14"/>
      <c r="DC20" s="13">
        <f t="shared" si="0"/>
        <v>5.0673811053147393</v>
      </c>
      <c r="DD20" s="13">
        <f t="shared" si="1"/>
        <v>8.2720102416869512</v>
      </c>
      <c r="DE20" s="13">
        <f t="shared" si="2"/>
        <v>0.9065302920785957</v>
      </c>
      <c r="DF20" s="13">
        <f t="shared" si="3"/>
        <v>1.8963360076927755</v>
      </c>
      <c r="DG20" s="13">
        <f t="shared" si="4"/>
        <v>18.531842990189475</v>
      </c>
      <c r="DH20" s="13">
        <f t="shared" si="5"/>
        <v>1.8571014122119107</v>
      </c>
      <c r="DI20" s="13">
        <f t="shared" si="6"/>
        <v>3.0205985158207627</v>
      </c>
      <c r="DJ20" s="13">
        <f t="shared" si="7"/>
        <v>3.5701844552795889</v>
      </c>
      <c r="DK20" s="13">
        <f t="shared" si="8"/>
        <v>7.8592848243459681</v>
      </c>
      <c r="DL20" s="13">
        <f t="shared" si="9"/>
        <v>1.6737931576495273</v>
      </c>
      <c r="DM20" s="13">
        <f t="shared" si="10"/>
        <v>4.8329438084621854</v>
      </c>
      <c r="DN20" s="13">
        <f t="shared" si="11"/>
        <v>3.0673076601564344</v>
      </c>
      <c r="DO20" s="13">
        <f t="shared" si="12"/>
        <v>4.384320652999282</v>
      </c>
      <c r="DP20" s="13"/>
      <c r="DQ20" s="13"/>
      <c r="DR20">
        <f t="shared" si="13"/>
        <v>1</v>
      </c>
      <c r="DS20">
        <f t="shared" si="14"/>
        <v>0</v>
      </c>
      <c r="DT20" s="3">
        <f t="shared" si="15"/>
        <v>1</v>
      </c>
      <c r="DU20" s="3">
        <f t="shared" si="16"/>
        <v>0</v>
      </c>
      <c r="DV20" s="3">
        <f t="shared" si="17"/>
        <v>1</v>
      </c>
      <c r="DW20" s="3">
        <f t="shared" si="18"/>
        <v>1</v>
      </c>
      <c r="DX20" s="3">
        <f t="shared" si="19"/>
        <v>0</v>
      </c>
      <c r="DY20" s="3">
        <f t="shared" si="20"/>
        <v>1</v>
      </c>
      <c r="DZ20" s="3">
        <f t="shared" si="21"/>
        <v>1</v>
      </c>
      <c r="EA20" s="3">
        <f t="shared" si="22"/>
        <v>1</v>
      </c>
      <c r="EB20" s="3">
        <f t="shared" si="23"/>
        <v>0</v>
      </c>
      <c r="EC20" s="3">
        <f t="shared" si="24"/>
        <v>1</v>
      </c>
      <c r="ED20" s="3">
        <f t="shared" si="25"/>
        <v>1</v>
      </c>
      <c r="EE20" s="3">
        <f t="shared" si="26"/>
        <v>1</v>
      </c>
      <c r="EG20" s="15">
        <f t="shared" si="27"/>
        <v>24</v>
      </c>
      <c r="EH20" s="56" t="s">
        <v>112</v>
      </c>
      <c r="EI20" s="15">
        <v>28</v>
      </c>
    </row>
    <row r="21" spans="1:139" x14ac:dyDescent="0.2">
      <c r="A21" s="21" t="s">
        <v>129</v>
      </c>
      <c r="B21" s="7" t="s">
        <v>111</v>
      </c>
      <c r="C21" s="6" t="s">
        <v>112</v>
      </c>
      <c r="D21" s="8" t="s">
        <v>113</v>
      </c>
      <c r="E21" s="9" t="s">
        <v>114</v>
      </c>
      <c r="F21" s="22" t="s">
        <v>123</v>
      </c>
      <c r="G21" s="3">
        <v>23.55</v>
      </c>
      <c r="H21" s="13">
        <v>3.4514926603198699</v>
      </c>
      <c r="I21" s="13">
        <v>2.8297970014883442</v>
      </c>
      <c r="J21" s="13">
        <v>0.36764720780500471</v>
      </c>
      <c r="K21" s="13">
        <v>21.800876939516499</v>
      </c>
      <c r="L21" s="13">
        <v>112.52008145294985</v>
      </c>
      <c r="M21" s="13">
        <v>7.8656822887631543</v>
      </c>
      <c r="N21" s="13">
        <v>0.51997286655890118</v>
      </c>
      <c r="O21" s="13">
        <v>0.44122925122069551</v>
      </c>
      <c r="P21" s="13">
        <v>1.0358925760881685</v>
      </c>
      <c r="Q21" s="13">
        <v>0.14724742022947723</v>
      </c>
      <c r="R21" s="13">
        <v>0.56116939980651592</v>
      </c>
      <c r="S21" s="13">
        <v>8.1210325634945915E-2</v>
      </c>
      <c r="T21" s="13">
        <v>3.7926220095040413</v>
      </c>
      <c r="U21" s="13">
        <v>2.9704851237288468</v>
      </c>
      <c r="V21" s="13">
        <v>19.994277475943484</v>
      </c>
      <c r="W21" s="13">
        <v>3.0535147562757521</v>
      </c>
      <c r="X21" s="13">
        <v>4.166647609586021</v>
      </c>
      <c r="Y21" s="13">
        <v>0.88240005032291469</v>
      </c>
      <c r="Z21" s="13">
        <v>8.3676196118613486</v>
      </c>
      <c r="AA21" s="13">
        <v>2.644507590116064</v>
      </c>
      <c r="AB21" s="13">
        <v>2.6430771075381454</v>
      </c>
      <c r="AC21" s="13">
        <v>1.2068024820803087</v>
      </c>
      <c r="AD21" s="13">
        <v>3.524664215772356</v>
      </c>
      <c r="AE21" s="13">
        <v>3.1402108191126086</v>
      </c>
      <c r="AF21" s="13">
        <v>2.5754553250749463</v>
      </c>
      <c r="AG21" s="13">
        <v>5.9189550857881859</v>
      </c>
      <c r="AH21" s="13">
        <v>1.7432702286883817</v>
      </c>
      <c r="AI21" s="13">
        <v>1.8098553551038967</v>
      </c>
      <c r="AJ21" s="13">
        <v>0.72259338510606019</v>
      </c>
      <c r="AK21" s="13">
        <v>0.88951796810657113</v>
      </c>
      <c r="AL21" s="13">
        <v>1.0587704464531702</v>
      </c>
      <c r="AM21" s="13">
        <v>1.2261185454697891E-3</v>
      </c>
      <c r="AN21" s="13">
        <v>1.9440950410782682</v>
      </c>
      <c r="AO21" s="13">
        <v>3.0837325201325707</v>
      </c>
      <c r="AP21" s="13">
        <v>1.8453985827865449</v>
      </c>
      <c r="AQ21" s="13">
        <v>1.3782382971333405</v>
      </c>
      <c r="AR21" s="13">
        <v>55.966260340377573</v>
      </c>
      <c r="AS21" s="13">
        <v>294.98463758533239</v>
      </c>
      <c r="AT21" s="13">
        <v>0.35383883615273265</v>
      </c>
      <c r="AU21" s="13">
        <v>1.4492851960241275</v>
      </c>
      <c r="AV21" s="13">
        <v>8.1883961449365756</v>
      </c>
      <c r="AW21" s="13">
        <v>3.7679657516195926</v>
      </c>
      <c r="AX21" s="13">
        <v>2.5710181632443345</v>
      </c>
      <c r="AY21" s="13">
        <v>9.0104920691163439</v>
      </c>
      <c r="AZ21" s="13">
        <v>1.3731166257897467</v>
      </c>
      <c r="BA21" s="13">
        <v>1.0829240563013804</v>
      </c>
      <c r="BB21" s="13">
        <v>1.6864686567744833</v>
      </c>
      <c r="BC21" s="13">
        <v>1.7799593519662074</v>
      </c>
      <c r="BD21" s="13">
        <v>4.1469145693937453</v>
      </c>
      <c r="BE21" s="13">
        <v>17.038170929295717</v>
      </c>
      <c r="BF21" s="13">
        <v>2.0329960870709098</v>
      </c>
      <c r="BG21" s="13">
        <v>2.1716413385488136</v>
      </c>
      <c r="BH21" s="13">
        <v>1.1210473123030598</v>
      </c>
      <c r="BI21" s="13">
        <v>3.1732647829498846</v>
      </c>
      <c r="BJ21" s="13">
        <v>2.3297888279541028</v>
      </c>
      <c r="BK21" s="13">
        <v>0.35383883615273265</v>
      </c>
      <c r="BL21" s="13">
        <v>3.1238261942062757</v>
      </c>
      <c r="BM21" s="13">
        <v>0.80623190127417266</v>
      </c>
      <c r="BN21" s="13">
        <v>25.357298322667507</v>
      </c>
      <c r="BO21" s="13">
        <v>2.645995761323908</v>
      </c>
      <c r="BP21" s="13">
        <v>7.9028958117102155</v>
      </c>
      <c r="BQ21" s="13">
        <v>21.616125571890954</v>
      </c>
      <c r="BR21" s="13">
        <v>0.76624326899421846</v>
      </c>
      <c r="BS21" s="13">
        <v>1.1569811662220135</v>
      </c>
      <c r="BT21" s="13">
        <v>1.7022444841193407</v>
      </c>
      <c r="BU21" s="13">
        <v>7.6280536789482882</v>
      </c>
      <c r="BV21" s="13">
        <v>1.7646099286261294</v>
      </c>
      <c r="BW21" s="13">
        <v>2.9736948945933754</v>
      </c>
      <c r="BX21" s="13">
        <v>1.1890649446240125</v>
      </c>
      <c r="BY21" s="13">
        <v>11.570972824181736</v>
      </c>
      <c r="BZ21" s="13">
        <v>6.9949525134393262</v>
      </c>
      <c r="CA21" s="13">
        <v>5.6482260246847176</v>
      </c>
      <c r="CB21" s="13">
        <v>0.51719990435449537</v>
      </c>
      <c r="CC21" s="13">
        <v>2.7563737276690214</v>
      </c>
      <c r="CD21" s="13">
        <v>17.263666180918005</v>
      </c>
      <c r="CE21" s="13">
        <v>2.32453128075118</v>
      </c>
      <c r="CF21" s="13">
        <v>3.1145106505302378</v>
      </c>
      <c r="CG21" s="13">
        <v>0.99814364675089573</v>
      </c>
      <c r="CH21" s="13">
        <v>0.11211412451596336</v>
      </c>
      <c r="CI21" s="13">
        <v>0.61946674878124408</v>
      </c>
      <c r="CJ21" s="13">
        <v>1.3652698950469748</v>
      </c>
      <c r="CK21" s="13">
        <v>1.848644077384368</v>
      </c>
      <c r="CL21" s="13">
        <v>0.38636597370481279</v>
      </c>
      <c r="CM21" s="13">
        <v>1.0493965364085525</v>
      </c>
      <c r="CN21" s="13">
        <v>4.6195651779236888</v>
      </c>
      <c r="CO21" s="13">
        <v>3.0785620185786984</v>
      </c>
      <c r="CP21" s="13">
        <v>1.3872428972704247</v>
      </c>
      <c r="CQ21" s="13">
        <v>0.53124680553081427</v>
      </c>
      <c r="CR21" s="13">
        <v>3.605857813378389</v>
      </c>
      <c r="CS21" s="13">
        <v>1.7153355869060367</v>
      </c>
      <c r="CT21" s="13">
        <v>1.0717641937408666</v>
      </c>
      <c r="CU21" s="13">
        <v>0.47847261046751627</v>
      </c>
      <c r="CV21" s="13">
        <v>0.91239302595984273</v>
      </c>
      <c r="CW21" s="13">
        <v>3.9979675837841553</v>
      </c>
      <c r="CX21" s="13">
        <v>4.1505372065096271</v>
      </c>
      <c r="CY21" s="13">
        <v>0.55877604276151782</v>
      </c>
      <c r="DB21" s="14"/>
      <c r="DC21" s="13">
        <f t="shared" si="0"/>
        <v>21.800876939516499</v>
      </c>
      <c r="DD21" s="13">
        <f t="shared" si="1"/>
        <v>7.8656822887631543</v>
      </c>
      <c r="DE21" s="13">
        <f t="shared" si="2"/>
        <v>1.0358925760881685</v>
      </c>
      <c r="DF21" s="13">
        <f t="shared" si="3"/>
        <v>3.7926220095040413</v>
      </c>
      <c r="DG21" s="13">
        <f t="shared" si="4"/>
        <v>55.966260340377573</v>
      </c>
      <c r="DH21" s="13">
        <f t="shared" si="5"/>
        <v>0.35383883615273265</v>
      </c>
      <c r="DI21" s="13">
        <f t="shared" si="6"/>
        <v>4.1469145693937453</v>
      </c>
      <c r="DJ21" s="13">
        <f t="shared" si="7"/>
        <v>7.9028958117102155</v>
      </c>
      <c r="DK21" s="13">
        <f t="shared" si="8"/>
        <v>21.616125571890954</v>
      </c>
      <c r="DL21" s="13">
        <f t="shared" si="9"/>
        <v>7.6280536789482882</v>
      </c>
      <c r="DM21" s="13">
        <f t="shared" si="10"/>
        <v>11.570972824181736</v>
      </c>
      <c r="DN21" s="13">
        <f t="shared" si="11"/>
        <v>4.6195651779236888</v>
      </c>
      <c r="DO21" s="13">
        <f t="shared" si="12"/>
        <v>3.0785620185786984</v>
      </c>
      <c r="DP21" s="13"/>
      <c r="DQ21" s="13"/>
      <c r="DR21">
        <f t="shared" si="13"/>
        <v>1</v>
      </c>
      <c r="DS21">
        <f t="shared" si="14"/>
        <v>1</v>
      </c>
      <c r="DT21" s="3">
        <f t="shared" si="15"/>
        <v>1</v>
      </c>
      <c r="DU21" s="3">
        <f t="shared" si="16"/>
        <v>0</v>
      </c>
      <c r="DV21" s="3">
        <f t="shared" si="17"/>
        <v>1</v>
      </c>
      <c r="DW21" s="3">
        <f t="shared" si="18"/>
        <v>1</v>
      </c>
      <c r="DX21" s="3">
        <f t="shared" si="19"/>
        <v>0</v>
      </c>
      <c r="DY21" s="3">
        <f t="shared" si="20"/>
        <v>1</v>
      </c>
      <c r="DZ21" s="3">
        <f t="shared" si="21"/>
        <v>1</v>
      </c>
      <c r="EA21" s="3">
        <f t="shared" si="22"/>
        <v>1</v>
      </c>
      <c r="EB21" s="3">
        <f t="shared" si="23"/>
        <v>1</v>
      </c>
      <c r="EC21" s="3">
        <f t="shared" si="24"/>
        <v>1</v>
      </c>
      <c r="ED21" s="3">
        <f t="shared" si="25"/>
        <v>1</v>
      </c>
      <c r="EE21" s="3">
        <f t="shared" si="26"/>
        <v>1</v>
      </c>
      <c r="EG21" s="15">
        <f t="shared" si="27"/>
        <v>32</v>
      </c>
      <c r="EH21" s="57"/>
      <c r="EI21" s="15">
        <v>29</v>
      </c>
    </row>
    <row r="22" spans="1:139" x14ac:dyDescent="0.2">
      <c r="A22" s="6" t="s">
        <v>130</v>
      </c>
      <c r="B22" s="7" t="s">
        <v>111</v>
      </c>
      <c r="C22" s="6" t="s">
        <v>112</v>
      </c>
      <c r="D22" s="8" t="s">
        <v>113</v>
      </c>
      <c r="E22" s="9" t="s">
        <v>114</v>
      </c>
      <c r="F22" s="18" t="s">
        <v>120</v>
      </c>
      <c r="G22" s="3">
        <v>25.64</v>
      </c>
      <c r="H22" s="13">
        <v>3.6894605581937898</v>
      </c>
      <c r="I22" s="13">
        <v>1.3424792994582277</v>
      </c>
      <c r="J22" s="13">
        <v>0.59602501644448214</v>
      </c>
      <c r="K22" s="13">
        <v>56.018323789404278</v>
      </c>
      <c r="L22" s="13">
        <v>1140.8586791535724</v>
      </c>
      <c r="M22" s="13">
        <v>326.83573705705595</v>
      </c>
      <c r="N22" s="13">
        <v>1.9440251851577348</v>
      </c>
      <c r="O22" s="13">
        <v>0.26794310816588307</v>
      </c>
      <c r="P22" s="13">
        <v>2.6006605847822959</v>
      </c>
      <c r="Q22" s="13">
        <v>0.52719085448968583</v>
      </c>
      <c r="R22" s="13">
        <v>0.32419672674431077</v>
      </c>
      <c r="S22" s="13">
        <v>162.94646724361269</v>
      </c>
      <c r="T22" s="13">
        <v>24.057220073555815</v>
      </c>
      <c r="U22" s="13">
        <v>29.704585877827991</v>
      </c>
      <c r="V22" s="13">
        <v>59.031970233359388</v>
      </c>
      <c r="W22" s="13">
        <v>1.7826539753135793</v>
      </c>
      <c r="X22" s="13">
        <v>9.3038439834416611</v>
      </c>
      <c r="Y22" s="13">
        <v>20.065819964457138</v>
      </c>
      <c r="Z22" s="13">
        <v>135.32278329706085</v>
      </c>
      <c r="AA22" s="13">
        <v>1.5815787330614339</v>
      </c>
      <c r="AB22" s="13">
        <v>3.0836576707116565</v>
      </c>
      <c r="AC22" s="13">
        <v>0.42880630882146742</v>
      </c>
      <c r="AD22" s="13">
        <v>1.5930609279574242</v>
      </c>
      <c r="AE22" s="13">
        <v>1.652785889559194</v>
      </c>
      <c r="AF22" s="13">
        <v>0.97743223337903851</v>
      </c>
      <c r="AG22" s="13">
        <v>73.116836943953132</v>
      </c>
      <c r="AH22" s="13">
        <v>0.66859368876889735</v>
      </c>
      <c r="AI22" s="13">
        <v>0.23030081429374072</v>
      </c>
      <c r="AJ22" s="13">
        <v>0.41669641325882434</v>
      </c>
      <c r="AK22" s="13">
        <v>0.78186795269931908</v>
      </c>
      <c r="AL22" s="13">
        <v>1.0240133716724877</v>
      </c>
      <c r="AM22" s="13">
        <v>4.7322436986768274E-2</v>
      </c>
      <c r="AN22" s="13">
        <v>9.3439120424512598</v>
      </c>
      <c r="AO22" s="13">
        <v>2.2327696828754688</v>
      </c>
      <c r="AP22" s="13">
        <v>0.77621358757789216</v>
      </c>
      <c r="AQ22" s="13">
        <v>0.99636576905648577</v>
      </c>
      <c r="AR22" s="13">
        <v>418.30111599031568</v>
      </c>
      <c r="AS22" s="13">
        <v>645.78039920122706</v>
      </c>
      <c r="AT22" s="13">
        <v>105.46197572676601</v>
      </c>
      <c r="AU22" s="13">
        <v>0.5600800049396889</v>
      </c>
      <c r="AV22" s="13">
        <v>3.0341093873940559</v>
      </c>
      <c r="AW22" s="13">
        <v>0.46350259735173394</v>
      </c>
      <c r="AX22" s="13">
        <v>7.8661458744541486</v>
      </c>
      <c r="AY22" s="13">
        <v>2.1662752621277681</v>
      </c>
      <c r="AZ22" s="13">
        <v>0.80026538752447185</v>
      </c>
      <c r="BA22" s="13">
        <v>0.47368653208163136</v>
      </c>
      <c r="BB22" s="13">
        <v>2.7885199752347285</v>
      </c>
      <c r="BC22" s="13">
        <v>0.56840725769915224</v>
      </c>
      <c r="BD22" s="13">
        <v>2.3860803316309132</v>
      </c>
      <c r="BE22" s="13">
        <v>210.3875144598496</v>
      </c>
      <c r="BF22" s="13">
        <v>6.7204154288841584</v>
      </c>
      <c r="BG22" s="13">
        <v>1.4027464521074784</v>
      </c>
      <c r="BH22" s="13">
        <v>0.90720443962721264</v>
      </c>
      <c r="BI22" s="13">
        <v>6.8288441300639588E-2</v>
      </c>
      <c r="BJ22" s="13">
        <v>3.3657396234313488</v>
      </c>
      <c r="BK22" s="13">
        <v>105.46197572676601</v>
      </c>
      <c r="BL22" s="13">
        <v>3.7206523153511317</v>
      </c>
      <c r="BM22" s="13">
        <v>8.653020109448465E-3</v>
      </c>
      <c r="BN22" s="13">
        <v>225.61753717095161</v>
      </c>
      <c r="BO22" s="13">
        <v>4.4005104797959209</v>
      </c>
      <c r="BP22" s="13">
        <v>24.838834802492535</v>
      </c>
      <c r="BQ22" s="13">
        <v>232.49189298160064</v>
      </c>
      <c r="BR22" s="13">
        <v>2.8323656674279758</v>
      </c>
      <c r="BS22" s="13">
        <v>2.0541626465442495</v>
      </c>
      <c r="BT22" s="13">
        <v>3.3399030468160045</v>
      </c>
      <c r="BU22" s="13">
        <v>230.46907408710663</v>
      </c>
      <c r="BV22" s="13">
        <v>0.22225086597002724</v>
      </c>
      <c r="BW22" s="13">
        <v>0.94107288853400195</v>
      </c>
      <c r="BX22" s="13">
        <v>0.15657218460621858</v>
      </c>
      <c r="BY22" s="13">
        <v>39.365997324338487</v>
      </c>
      <c r="BZ22" s="13">
        <v>1.4847297376149677</v>
      </c>
      <c r="CA22" s="13">
        <v>34.087334732381173</v>
      </c>
      <c r="CB22" s="13">
        <v>3.0623572912805934</v>
      </c>
      <c r="CC22" s="13">
        <v>8.8130728932026745</v>
      </c>
      <c r="CD22" s="13">
        <v>11.92284761649756</v>
      </c>
      <c r="CE22" s="13">
        <v>1.8613371917621944</v>
      </c>
      <c r="CF22" s="13">
        <v>1.3612588513579649</v>
      </c>
      <c r="CG22" s="13">
        <v>1.9548644667580755</v>
      </c>
      <c r="CH22" s="13">
        <v>0.32702607059746552</v>
      </c>
      <c r="CI22" s="13">
        <v>0.60685229504514326</v>
      </c>
      <c r="CJ22" s="13">
        <v>0.23643239159860668</v>
      </c>
      <c r="CK22" s="13">
        <v>0.8853493009602551</v>
      </c>
      <c r="CL22" s="13">
        <v>0.26708223397995484</v>
      </c>
      <c r="CM22" s="13">
        <v>0.59801528468527265</v>
      </c>
      <c r="CN22" s="13">
        <v>29.903060181694748</v>
      </c>
      <c r="CO22" s="13">
        <v>135.50464138133947</v>
      </c>
      <c r="CP22" s="13">
        <v>0.38141072561550637</v>
      </c>
      <c r="CQ22" s="13">
        <v>0.66391160165512431</v>
      </c>
      <c r="CR22" s="13">
        <v>9.4504240812875076E-2</v>
      </c>
      <c r="CS22" s="13">
        <v>0.48615882174377972</v>
      </c>
      <c r="CT22" s="13">
        <v>1.3594154758093426</v>
      </c>
      <c r="CU22" s="13">
        <v>0.88815176324176137</v>
      </c>
      <c r="CV22" s="13">
        <v>1.0103812994880932</v>
      </c>
      <c r="CW22" s="13">
        <v>1.7898420335533394</v>
      </c>
      <c r="CX22" s="13">
        <v>3.7877111622290767</v>
      </c>
      <c r="CY22" s="13">
        <v>6.7550260616744886</v>
      </c>
      <c r="DB22" s="14"/>
      <c r="DC22" s="13">
        <f t="shared" si="0"/>
        <v>56.018323789404278</v>
      </c>
      <c r="DD22" s="13">
        <f t="shared" si="1"/>
        <v>326.83573705705595</v>
      </c>
      <c r="DE22" s="13">
        <f t="shared" si="2"/>
        <v>2.6006605847822959</v>
      </c>
      <c r="DF22" s="13">
        <f t="shared" si="3"/>
        <v>24.057220073555815</v>
      </c>
      <c r="DG22" s="13">
        <f t="shared" si="4"/>
        <v>418.30111599031568</v>
      </c>
      <c r="DH22" s="13">
        <f t="shared" si="5"/>
        <v>105.46197572676601</v>
      </c>
      <c r="DI22" s="13">
        <f t="shared" si="6"/>
        <v>2.3860803316309132</v>
      </c>
      <c r="DJ22" s="13">
        <f t="shared" si="7"/>
        <v>24.838834802492535</v>
      </c>
      <c r="DK22" s="13">
        <f t="shared" si="8"/>
        <v>232.49189298160064</v>
      </c>
      <c r="DL22" s="13">
        <f t="shared" si="9"/>
        <v>230.46907408710663</v>
      </c>
      <c r="DM22" s="13">
        <f t="shared" si="10"/>
        <v>39.365997324338487</v>
      </c>
      <c r="DN22" s="13">
        <f t="shared" si="11"/>
        <v>29.903060181694748</v>
      </c>
      <c r="DO22" s="13">
        <f t="shared" si="12"/>
        <v>135.50464138133947</v>
      </c>
      <c r="DP22" s="13"/>
      <c r="DQ22" s="13"/>
      <c r="DR22">
        <f t="shared" si="13"/>
        <v>1</v>
      </c>
      <c r="DS22">
        <f t="shared" si="14"/>
        <v>1</v>
      </c>
      <c r="DT22" s="3">
        <f t="shared" si="15"/>
        <v>1</v>
      </c>
      <c r="DU22" s="3">
        <f t="shared" si="16"/>
        <v>1</v>
      </c>
      <c r="DV22" s="3">
        <f t="shared" si="17"/>
        <v>1</v>
      </c>
      <c r="DW22" s="3">
        <f t="shared" si="18"/>
        <v>1</v>
      </c>
      <c r="DX22" s="3">
        <f t="shared" si="19"/>
        <v>1</v>
      </c>
      <c r="DY22" s="3">
        <f t="shared" si="20"/>
        <v>1</v>
      </c>
      <c r="DZ22" s="3">
        <f t="shared" si="21"/>
        <v>1</v>
      </c>
      <c r="EA22" s="3">
        <f t="shared" si="22"/>
        <v>1</v>
      </c>
      <c r="EB22" s="3">
        <f t="shared" si="23"/>
        <v>1</v>
      </c>
      <c r="EC22" s="3">
        <f t="shared" si="24"/>
        <v>1</v>
      </c>
      <c r="ED22" s="3">
        <f t="shared" si="25"/>
        <v>1</v>
      </c>
      <c r="EE22" s="3">
        <f t="shared" si="26"/>
        <v>1</v>
      </c>
      <c r="EG22" s="15">
        <f t="shared" si="27"/>
        <v>36</v>
      </c>
      <c r="EH22" s="56" t="s">
        <v>112</v>
      </c>
      <c r="EI22" s="15">
        <v>36</v>
      </c>
    </row>
    <row r="23" spans="1:139" x14ac:dyDescent="0.2">
      <c r="A23" s="6" t="s">
        <v>130</v>
      </c>
      <c r="B23" s="7" t="s">
        <v>111</v>
      </c>
      <c r="C23" s="6" t="s">
        <v>112</v>
      </c>
      <c r="D23" s="8" t="s">
        <v>113</v>
      </c>
      <c r="E23" s="9" t="s">
        <v>114</v>
      </c>
      <c r="F23" s="18" t="s">
        <v>120</v>
      </c>
      <c r="G23" s="3">
        <v>24.82</v>
      </c>
      <c r="H23" s="13">
        <v>3.4615300993506226</v>
      </c>
      <c r="I23" s="13">
        <v>1.9091094859405846</v>
      </c>
      <c r="J23" s="13">
        <v>1.4254770280762574</v>
      </c>
      <c r="K23" s="13">
        <v>72.797999977607816</v>
      </c>
      <c r="L23" s="13">
        <v>672.73960204909611</v>
      </c>
      <c r="M23" s="13">
        <v>209.44417197027155</v>
      </c>
      <c r="N23" s="13">
        <v>2.3408733955037619</v>
      </c>
      <c r="O23" s="13">
        <v>0.18789500420872393</v>
      </c>
      <c r="P23" s="13">
        <v>1.5442198078171769</v>
      </c>
      <c r="Q23" s="13">
        <v>0.43660399861224747</v>
      </c>
      <c r="R23" s="13">
        <v>0.26479383342412427</v>
      </c>
      <c r="S23" s="13">
        <v>4.8441860110171788</v>
      </c>
      <c r="T23" s="13">
        <v>34.688800191132614</v>
      </c>
      <c r="U23" s="13">
        <v>30.077521230950396</v>
      </c>
      <c r="V23" s="13">
        <v>45.299542927444591</v>
      </c>
      <c r="W23" s="13">
        <v>3.7115625789977673</v>
      </c>
      <c r="X23" s="13">
        <v>17.098844204527218</v>
      </c>
      <c r="Y23" s="13">
        <v>6.2970154458757799</v>
      </c>
      <c r="Z23" s="13">
        <v>87.32125411336088</v>
      </c>
      <c r="AA23" s="13">
        <v>1.1014205084949797</v>
      </c>
      <c r="AB23" s="13">
        <v>1.9760817262441255</v>
      </c>
      <c r="AC23" s="13">
        <v>0.94369857957678582</v>
      </c>
      <c r="AD23" s="13">
        <v>2.5664985491807482</v>
      </c>
      <c r="AE23" s="13">
        <v>2.399776157253807</v>
      </c>
      <c r="AF23" s="13">
        <v>0.95599076523809412</v>
      </c>
      <c r="AG23" s="13">
        <v>48.172295087630708</v>
      </c>
      <c r="AH23" s="13">
        <v>1.4411311579065109</v>
      </c>
      <c r="AI23" s="13">
        <v>3.6136270219064931E-2</v>
      </c>
      <c r="AJ23" s="13">
        <v>1.3150052753404149</v>
      </c>
      <c r="AK23" s="13">
        <v>4.2960085983408964</v>
      </c>
      <c r="AL23" s="13">
        <v>1.5716005244270612</v>
      </c>
      <c r="AM23" s="13">
        <v>4.7788655567553038</v>
      </c>
      <c r="AN23" s="13">
        <v>5.2489421368151161</v>
      </c>
      <c r="AO23" s="13">
        <v>2.8418579440015774</v>
      </c>
      <c r="AP23" s="13">
        <v>0.20061836618283127</v>
      </c>
      <c r="AQ23" s="13">
        <v>1.2249708024800499</v>
      </c>
      <c r="AR23" s="13">
        <v>281.38430237072862</v>
      </c>
      <c r="AS23" s="13">
        <v>766.9027552321653</v>
      </c>
      <c r="AT23" s="13">
        <v>10.257300000405513</v>
      </c>
      <c r="AU23" s="13">
        <v>0.38201596304884866</v>
      </c>
      <c r="AV23" s="13">
        <v>2.4954034741433895</v>
      </c>
      <c r="AW23" s="13">
        <v>1.8772871326717493</v>
      </c>
      <c r="AX23" s="13">
        <v>4.9714163790959187</v>
      </c>
      <c r="AY23" s="13">
        <v>1.9906182475311651</v>
      </c>
      <c r="AZ23" s="13">
        <v>1.0045507265524256</v>
      </c>
      <c r="BA23" s="13">
        <v>1.5262640317375877</v>
      </c>
      <c r="BB23" s="13">
        <v>4.7485913440912269</v>
      </c>
      <c r="BC23" s="13">
        <v>0.71350571023152287</v>
      </c>
      <c r="BD23" s="13">
        <v>5.667225523711898</v>
      </c>
      <c r="BE23" s="13">
        <v>162.56865193734475</v>
      </c>
      <c r="BF23" s="13">
        <v>5.8829933983887646</v>
      </c>
      <c r="BG23" s="13">
        <v>1.7854085797187011</v>
      </c>
      <c r="BH23" s="13">
        <v>1.069917536402998</v>
      </c>
      <c r="BI23" s="13">
        <v>3.4096919503998985E-2</v>
      </c>
      <c r="BJ23" s="13">
        <v>2.6738593386203786</v>
      </c>
      <c r="BK23" s="13">
        <v>10.257300000405513</v>
      </c>
      <c r="BL23" s="13">
        <v>2.8551283077809146</v>
      </c>
      <c r="BM23" s="13">
        <v>1.9798888917503898</v>
      </c>
      <c r="BN23" s="13">
        <v>147.61908083879672</v>
      </c>
      <c r="BO23" s="13">
        <v>5.8387959462641161</v>
      </c>
      <c r="BP23" s="13">
        <v>24.804424722629776</v>
      </c>
      <c r="BQ23" s="13">
        <v>178.40801255268343</v>
      </c>
      <c r="BR23" s="13">
        <v>2.1140471209644618</v>
      </c>
      <c r="BS23" s="13">
        <v>0.88671993625377887</v>
      </c>
      <c r="BT23" s="13">
        <v>3.6751578700731216</v>
      </c>
      <c r="BU23" s="13">
        <v>28.968826987866176</v>
      </c>
      <c r="BV23" s="13">
        <v>11.779945385764654</v>
      </c>
      <c r="BW23" s="13">
        <v>0.69273639287898248</v>
      </c>
      <c r="BX23" s="13">
        <v>0.99509063639502404</v>
      </c>
      <c r="BY23" s="13">
        <v>27.990747770090518</v>
      </c>
      <c r="BZ23" s="13">
        <v>1.5349592377677346</v>
      </c>
      <c r="CA23" s="13">
        <v>158.59064876073148</v>
      </c>
      <c r="CB23" s="13">
        <v>3.4167924488903227</v>
      </c>
      <c r="CC23" s="13">
        <v>9.6307298707659452</v>
      </c>
      <c r="CD23" s="13">
        <v>11.032263694365792</v>
      </c>
      <c r="CE23" s="13">
        <v>2.3691005505156735</v>
      </c>
      <c r="CF23" s="13">
        <v>1.2422378487235841</v>
      </c>
      <c r="CG23" s="13">
        <v>1.5746908136816962</v>
      </c>
      <c r="CH23" s="13">
        <v>0.19964067022393331</v>
      </c>
      <c r="CI23" s="13">
        <v>0.74093419334063282</v>
      </c>
      <c r="CJ23" s="13">
        <v>0.36792907832084498</v>
      </c>
      <c r="CK23" s="13">
        <v>1.0085752066891474</v>
      </c>
      <c r="CL23" s="13">
        <v>0.48074905199104417</v>
      </c>
      <c r="CM23" s="13">
        <v>0.46854329330362099</v>
      </c>
      <c r="CN23" s="13">
        <v>21.85999593430072</v>
      </c>
      <c r="CO23" s="13">
        <v>45.575875279241203</v>
      </c>
      <c r="CP23" s="13">
        <v>0.27498356857479683</v>
      </c>
      <c r="CQ23" s="13">
        <v>0.38343742663601815</v>
      </c>
      <c r="CR23" s="13">
        <v>0.31090007740067355</v>
      </c>
      <c r="CS23" s="13">
        <v>0.61450625702430417</v>
      </c>
      <c r="CT23" s="13">
        <v>1.4855389701537822</v>
      </c>
      <c r="CU23" s="13">
        <v>0.89309040252731209</v>
      </c>
      <c r="CV23" s="13">
        <v>0.80826475400351105</v>
      </c>
      <c r="CW23" s="13">
        <v>2.3748432046568002</v>
      </c>
      <c r="CX23" s="13">
        <v>2.4782578839491882</v>
      </c>
      <c r="CY23" s="13">
        <v>14.162080683184545</v>
      </c>
      <c r="DB23" s="13"/>
      <c r="DC23" s="13">
        <f t="shared" si="0"/>
        <v>72.797999977607816</v>
      </c>
      <c r="DD23" s="13">
        <f t="shared" si="1"/>
        <v>209.44417197027155</v>
      </c>
      <c r="DE23" s="13">
        <f t="shared" si="2"/>
        <v>1.5442198078171769</v>
      </c>
      <c r="DF23" s="13">
        <f t="shared" si="3"/>
        <v>34.688800191132614</v>
      </c>
      <c r="DG23" s="13">
        <f t="shared" si="4"/>
        <v>281.38430237072862</v>
      </c>
      <c r="DH23" s="13">
        <f t="shared" si="5"/>
        <v>10.257300000405513</v>
      </c>
      <c r="DI23" s="13">
        <f t="shared" si="6"/>
        <v>5.667225523711898</v>
      </c>
      <c r="DJ23" s="13">
        <f t="shared" si="7"/>
        <v>24.804424722629776</v>
      </c>
      <c r="DK23" s="13">
        <f t="shared" si="8"/>
        <v>178.40801255268343</v>
      </c>
      <c r="DL23" s="13">
        <f t="shared" si="9"/>
        <v>28.968826987866176</v>
      </c>
      <c r="DM23" s="13">
        <f t="shared" si="10"/>
        <v>27.990747770090518</v>
      </c>
      <c r="DN23" s="13">
        <f t="shared" si="11"/>
        <v>21.85999593430072</v>
      </c>
      <c r="DO23" s="13">
        <f t="shared" si="12"/>
        <v>45.575875279241203</v>
      </c>
      <c r="DP23" s="13"/>
      <c r="DQ23" s="13"/>
      <c r="DR23">
        <f t="shared" si="13"/>
        <v>1</v>
      </c>
      <c r="DS23">
        <f t="shared" si="14"/>
        <v>1</v>
      </c>
      <c r="DT23" s="3">
        <f t="shared" si="15"/>
        <v>1</v>
      </c>
      <c r="DU23" s="3">
        <f t="shared" si="16"/>
        <v>0</v>
      </c>
      <c r="DV23" s="3">
        <f t="shared" si="17"/>
        <v>1</v>
      </c>
      <c r="DW23" s="3">
        <f t="shared" si="18"/>
        <v>1</v>
      </c>
      <c r="DX23" s="3">
        <f t="shared" si="19"/>
        <v>1</v>
      </c>
      <c r="DY23" s="3">
        <f t="shared" si="20"/>
        <v>1</v>
      </c>
      <c r="DZ23" s="3">
        <f t="shared" si="21"/>
        <v>1</v>
      </c>
      <c r="EA23" s="3">
        <f t="shared" si="22"/>
        <v>1</v>
      </c>
      <c r="EB23" s="3">
        <f t="shared" si="23"/>
        <v>1</v>
      </c>
      <c r="EC23" s="3">
        <f t="shared" si="24"/>
        <v>1</v>
      </c>
      <c r="ED23" s="3">
        <f t="shared" si="25"/>
        <v>1</v>
      </c>
      <c r="EE23" s="3">
        <f t="shared" si="26"/>
        <v>1</v>
      </c>
      <c r="EG23" s="15">
        <f t="shared" si="27"/>
        <v>34</v>
      </c>
      <c r="EH23" s="57"/>
      <c r="EI23" s="15">
        <v>32</v>
      </c>
    </row>
    <row r="24" spans="1:139" x14ac:dyDescent="0.2">
      <c r="A24" s="6" t="s">
        <v>131</v>
      </c>
      <c r="B24" s="7" t="s">
        <v>111</v>
      </c>
      <c r="C24" s="6" t="s">
        <v>112</v>
      </c>
      <c r="D24" s="8" t="s">
        <v>113</v>
      </c>
      <c r="E24" s="9" t="s">
        <v>114</v>
      </c>
      <c r="F24" s="11" t="s">
        <v>115</v>
      </c>
      <c r="G24" s="3">
        <v>21.64</v>
      </c>
      <c r="H24" s="13">
        <v>1.3689337227059306</v>
      </c>
      <c r="I24" s="13">
        <v>0.89124406701315995</v>
      </c>
      <c r="J24" s="13">
        <v>0.40925090145271376</v>
      </c>
      <c r="K24" s="13">
        <v>15.60929041216864</v>
      </c>
      <c r="L24" s="13">
        <v>191.01819708676069</v>
      </c>
      <c r="M24" s="13">
        <v>18.513160900022449</v>
      </c>
      <c r="N24" s="13">
        <v>1.7119554245855448</v>
      </c>
      <c r="O24" s="13">
        <v>1.6979964444124589</v>
      </c>
      <c r="P24" s="13">
        <v>3.1277829794833005</v>
      </c>
      <c r="Q24" s="13">
        <v>0.36985890312531244</v>
      </c>
      <c r="R24" s="13">
        <v>0.56547348171666778</v>
      </c>
      <c r="S24" s="13">
        <v>18.561769425910413</v>
      </c>
      <c r="T24" s="13">
        <v>5.5195491052418486</v>
      </c>
      <c r="U24" s="13">
        <v>13.274919576660954</v>
      </c>
      <c r="V24" s="13">
        <v>7.9165844445437541</v>
      </c>
      <c r="W24" s="13">
        <v>11.554310623483785</v>
      </c>
      <c r="X24" s="13">
        <v>100.32312441381723</v>
      </c>
      <c r="Y24" s="13">
        <v>4.9490209161367513</v>
      </c>
      <c r="Z24" s="13">
        <v>26.711323238876357</v>
      </c>
      <c r="AA24" s="13">
        <v>1.1906784796444583</v>
      </c>
      <c r="AB24" s="13">
        <v>1.5069715781462811</v>
      </c>
      <c r="AC24" s="13">
        <v>1.6826642791799549</v>
      </c>
      <c r="AD24" s="13">
        <v>0.79157564985114448</v>
      </c>
      <c r="AE24" s="13">
        <v>2.5758758617577779</v>
      </c>
      <c r="AF24" s="13">
        <v>4.5778436199673171</v>
      </c>
      <c r="AG24" s="13">
        <v>4.1791855264638089</v>
      </c>
      <c r="AH24" s="13">
        <v>1.8444805998384459</v>
      </c>
      <c r="AI24" s="13">
        <v>1.2553774982370618</v>
      </c>
      <c r="AJ24" s="13">
        <v>2.200134035063106</v>
      </c>
      <c r="AK24" s="13">
        <v>0.72510455684886888</v>
      </c>
      <c r="AL24" s="13">
        <v>1.0062202576774224</v>
      </c>
      <c r="AM24" s="13">
        <v>3.9033510989089581E-3</v>
      </c>
      <c r="AN24" s="13">
        <v>13.073856118195653</v>
      </c>
      <c r="AO24" s="13">
        <v>4.1576347660178676</v>
      </c>
      <c r="AP24" s="13">
        <v>1.4646991811201413</v>
      </c>
      <c r="AQ24" s="13">
        <v>1.1214682140904348</v>
      </c>
      <c r="AR24" s="13">
        <v>33.727004043052851</v>
      </c>
      <c r="AS24" s="13">
        <v>156.76453128220336</v>
      </c>
      <c r="AT24" s="13">
        <v>2.1443279896468321</v>
      </c>
      <c r="AU24" s="13">
        <v>0.84769366066688212</v>
      </c>
      <c r="AV24" s="13">
        <v>1.6448790327027571</v>
      </c>
      <c r="AW24" s="13">
        <v>1.2539302395454084</v>
      </c>
      <c r="AX24" s="13">
        <v>6.2845585597424209</v>
      </c>
      <c r="AY24" s="13">
        <v>2.0053564469640799</v>
      </c>
      <c r="AZ24" s="13">
        <v>1.0288677133223529</v>
      </c>
      <c r="BA24" s="13">
        <v>1.0397674846536298</v>
      </c>
      <c r="BB24" s="13">
        <v>1.4080229924809038</v>
      </c>
      <c r="BC24" s="13">
        <v>0.64662306791923208</v>
      </c>
      <c r="BD24" s="13">
        <v>2.1635785067980802</v>
      </c>
      <c r="BE24" s="13">
        <v>24.610118173262514</v>
      </c>
      <c r="BF24" s="13">
        <v>3.1117831842459829</v>
      </c>
      <c r="BG24" s="13">
        <v>1.2174752741334904</v>
      </c>
      <c r="BH24" s="13">
        <v>0.89708574787384532</v>
      </c>
      <c r="BI24" s="13">
        <v>3.8762801979290447E-2</v>
      </c>
      <c r="BJ24" s="13">
        <v>1.0784401696450927</v>
      </c>
      <c r="BK24" s="13">
        <v>2.1443279896468321</v>
      </c>
      <c r="BL24" s="13">
        <v>2.686565529310021</v>
      </c>
      <c r="BM24" s="13">
        <v>0.76823781596446872</v>
      </c>
      <c r="BN24" s="13">
        <v>48.043220084683547</v>
      </c>
      <c r="BO24" s="13">
        <v>4.8886109243253211</v>
      </c>
      <c r="BP24" s="13">
        <v>10.654340545349683</v>
      </c>
      <c r="BQ24" s="13">
        <v>30.532336582631405</v>
      </c>
      <c r="BR24" s="13">
        <v>0.56948965611733404</v>
      </c>
      <c r="BS24" s="13">
        <v>0.48907284036456433</v>
      </c>
      <c r="BT24" s="13">
        <v>2.2362048158865528</v>
      </c>
      <c r="BU24" s="13">
        <v>6.7300751489940067</v>
      </c>
      <c r="BV24" s="13">
        <v>2.0346942146858717</v>
      </c>
      <c r="BW24" s="13">
        <v>0.7590286101562187</v>
      </c>
      <c r="BX24" s="13">
        <v>0.89063253571418111</v>
      </c>
      <c r="BY24" s="13">
        <v>13.490692235145913</v>
      </c>
      <c r="BZ24" s="13">
        <v>7.9240629128180284</v>
      </c>
      <c r="CA24" s="13">
        <v>1.1072165487011616</v>
      </c>
      <c r="CB24" s="13">
        <v>1.6213094342064855</v>
      </c>
      <c r="CC24" s="13">
        <v>2.2599031489882528</v>
      </c>
      <c r="CD24" s="13">
        <v>7.4435901090323719</v>
      </c>
      <c r="CE24" s="13">
        <v>1.5423364088572309</v>
      </c>
      <c r="CF24" s="13">
        <v>2.5248546611458051</v>
      </c>
      <c r="CG24" s="13">
        <v>0.76485673508801633</v>
      </c>
      <c r="CH24" s="13">
        <v>0.2251805144088643</v>
      </c>
      <c r="CI24" s="13">
        <v>0.62455470232714949</v>
      </c>
      <c r="CJ24" s="13">
        <v>1.5594662518100209</v>
      </c>
      <c r="CK24" s="13">
        <v>0.99729898633957725</v>
      </c>
      <c r="CL24" s="13">
        <v>0.36077065422615368</v>
      </c>
      <c r="CM24" s="13">
        <v>0.65845623658459684</v>
      </c>
      <c r="CN24" s="13">
        <v>13.073436673356312</v>
      </c>
      <c r="CO24" s="13">
        <v>13.130358851347573</v>
      </c>
      <c r="CP24" s="13">
        <v>1.0830102591678188</v>
      </c>
      <c r="CQ24" s="13">
        <v>0.70512458799675304</v>
      </c>
      <c r="CR24" s="13">
        <v>2.0811275325885399</v>
      </c>
      <c r="CS24" s="13">
        <v>1.7666262834474067</v>
      </c>
      <c r="CT24" s="13">
        <v>1.6513785749036589</v>
      </c>
      <c r="CU24" s="13">
        <v>1.428873426036998</v>
      </c>
      <c r="CV24" s="13">
        <v>1.242007653580149</v>
      </c>
      <c r="CW24" s="13">
        <v>6.7514699384470278</v>
      </c>
      <c r="CX24" s="13">
        <v>4.1364076504513889</v>
      </c>
      <c r="CY24" s="13">
        <v>2.6908430004221837</v>
      </c>
      <c r="DB24" s="13"/>
      <c r="DC24" s="13">
        <f t="shared" si="0"/>
        <v>15.60929041216864</v>
      </c>
      <c r="DD24" s="13">
        <f t="shared" si="1"/>
        <v>18.513160900022449</v>
      </c>
      <c r="DE24" s="13">
        <f t="shared" si="2"/>
        <v>3.1277829794833005</v>
      </c>
      <c r="DF24" s="13">
        <f t="shared" si="3"/>
        <v>5.5195491052418486</v>
      </c>
      <c r="DG24" s="13">
        <f t="shared" si="4"/>
        <v>33.727004043052851</v>
      </c>
      <c r="DH24" s="13">
        <f t="shared" si="5"/>
        <v>2.1443279896468321</v>
      </c>
      <c r="DI24" s="13">
        <f t="shared" si="6"/>
        <v>2.1635785067980802</v>
      </c>
      <c r="DJ24" s="13">
        <f t="shared" si="7"/>
        <v>10.654340545349683</v>
      </c>
      <c r="DK24" s="13">
        <f t="shared" si="8"/>
        <v>30.532336582631405</v>
      </c>
      <c r="DL24" s="13">
        <f t="shared" si="9"/>
        <v>6.7300751489940067</v>
      </c>
      <c r="DM24" s="13">
        <f t="shared" si="10"/>
        <v>13.490692235145913</v>
      </c>
      <c r="DN24" s="13">
        <f t="shared" si="11"/>
        <v>13.073436673356312</v>
      </c>
      <c r="DO24" s="13">
        <f t="shared" si="12"/>
        <v>13.130358851347573</v>
      </c>
      <c r="DP24" s="13"/>
      <c r="DQ24" s="13"/>
      <c r="DR24">
        <f t="shared" si="13"/>
        <v>1</v>
      </c>
      <c r="DS24">
        <f t="shared" si="14"/>
        <v>1</v>
      </c>
      <c r="DT24" s="3">
        <f t="shared" si="15"/>
        <v>1</v>
      </c>
      <c r="DU24" s="3">
        <f t="shared" si="16"/>
        <v>1</v>
      </c>
      <c r="DV24" s="3">
        <f t="shared" si="17"/>
        <v>1</v>
      </c>
      <c r="DW24" s="3">
        <f t="shared" si="18"/>
        <v>1</v>
      </c>
      <c r="DX24" s="3">
        <f t="shared" si="19"/>
        <v>0</v>
      </c>
      <c r="DY24" s="3">
        <f t="shared" si="20"/>
        <v>1</v>
      </c>
      <c r="DZ24" s="3">
        <f t="shared" si="21"/>
        <v>1</v>
      </c>
      <c r="EA24" s="3">
        <f t="shared" si="22"/>
        <v>1</v>
      </c>
      <c r="EB24" s="3">
        <f t="shared" si="23"/>
        <v>1</v>
      </c>
      <c r="EC24" s="3">
        <f t="shared" si="24"/>
        <v>1</v>
      </c>
      <c r="ED24" s="3">
        <f t="shared" si="25"/>
        <v>1</v>
      </c>
      <c r="EE24" s="3">
        <f t="shared" si="26"/>
        <v>1</v>
      </c>
      <c r="EG24" s="15">
        <f t="shared" si="27"/>
        <v>34</v>
      </c>
      <c r="EH24" s="6" t="s">
        <v>112</v>
      </c>
      <c r="EI24" s="15">
        <v>26</v>
      </c>
    </row>
    <row r="25" spans="1:139" x14ac:dyDescent="0.2">
      <c r="A25" s="6" t="s">
        <v>132</v>
      </c>
      <c r="B25" s="7" t="s">
        <v>111</v>
      </c>
      <c r="C25" s="6" t="s">
        <v>112</v>
      </c>
      <c r="D25" s="8" t="s">
        <v>113</v>
      </c>
      <c r="E25" s="9" t="s">
        <v>114</v>
      </c>
      <c r="F25" s="18" t="s">
        <v>120</v>
      </c>
      <c r="G25" s="3">
        <v>20.64</v>
      </c>
      <c r="H25" s="13">
        <v>1.2221402821795746</v>
      </c>
      <c r="I25" s="13">
        <v>0.46680756375257537</v>
      </c>
      <c r="J25" s="13">
        <v>0.37356851956093112</v>
      </c>
      <c r="K25" s="13">
        <v>1.1678272738489719</v>
      </c>
      <c r="L25" s="13">
        <v>4.7631116851735023</v>
      </c>
      <c r="M25" s="13">
        <v>2.5112783223555617</v>
      </c>
      <c r="N25" s="13">
        <v>0.68541368843955985</v>
      </c>
      <c r="O25" s="13">
        <v>1.091262828453732</v>
      </c>
      <c r="P25" s="13">
        <v>0.69490040353041127</v>
      </c>
      <c r="Q25" s="13">
        <v>0.54805677073995851</v>
      </c>
      <c r="R25" s="13">
        <v>0.91442796504643442</v>
      </c>
      <c r="S25" s="13">
        <v>7.5063442405220407E-2</v>
      </c>
      <c r="T25" s="13">
        <v>1.5849068342345554</v>
      </c>
      <c r="U25" s="13">
        <v>1.9434416199191957</v>
      </c>
      <c r="V25" s="13">
        <v>1.4839315940283837</v>
      </c>
      <c r="W25" s="13">
        <v>0.98625095258194606</v>
      </c>
      <c r="X25" s="13">
        <v>1.0896213708051803</v>
      </c>
      <c r="Y25" s="13">
        <v>3.6367965133227269</v>
      </c>
      <c r="Z25" s="13">
        <v>2.1829225514593991</v>
      </c>
      <c r="AA25" s="13">
        <v>0.85107924651271782</v>
      </c>
      <c r="AB25" s="13">
        <v>1.7661925265213834</v>
      </c>
      <c r="AC25" s="13">
        <v>0.92299711062818945</v>
      </c>
      <c r="AD25" s="13">
        <v>1.5667787266963062</v>
      </c>
      <c r="AE25" s="13">
        <v>1.559301428750258</v>
      </c>
      <c r="AF25" s="13">
        <v>1.3131835539551522</v>
      </c>
      <c r="AG25" s="13">
        <v>1.6450503660364033</v>
      </c>
      <c r="AH25" s="13">
        <v>1.5968199404764403</v>
      </c>
      <c r="AI25" s="13">
        <v>2.2154371774754669</v>
      </c>
      <c r="AJ25" s="13">
        <v>0.74384224335562976</v>
      </c>
      <c r="AK25" s="13">
        <v>1.3860668889192651</v>
      </c>
      <c r="AL25" s="13">
        <v>1.1649229650259716</v>
      </c>
      <c r="AM25" s="13">
        <v>0.72430446851729724</v>
      </c>
      <c r="AN25" s="13">
        <v>1.6245348506361592</v>
      </c>
      <c r="AO25" s="13">
        <v>1.5102992579103798</v>
      </c>
      <c r="AP25" s="13">
        <v>1.1651579915198098</v>
      </c>
      <c r="AQ25" s="13">
        <v>1.2148240394853744</v>
      </c>
      <c r="AR25" s="13">
        <v>2.6840248648388845</v>
      </c>
      <c r="AS25" s="13">
        <v>2.3798981651754381</v>
      </c>
      <c r="AT25" s="13">
        <v>0.24258783642407256</v>
      </c>
      <c r="AU25" s="13">
        <v>0.72683753499772485</v>
      </c>
      <c r="AV25" s="13">
        <v>1.3824938851626876</v>
      </c>
      <c r="AW25" s="13">
        <v>2.1238020841060545</v>
      </c>
      <c r="AX25" s="13">
        <v>1.2325591996539451</v>
      </c>
      <c r="AY25" s="13">
        <v>2.1158195246000702</v>
      </c>
      <c r="AZ25" s="13">
        <v>1.0242375932469958</v>
      </c>
      <c r="BA25" s="13">
        <v>1.0125580068896241</v>
      </c>
      <c r="BB25" s="13">
        <v>1.2444425293938293</v>
      </c>
      <c r="BC25" s="13">
        <v>0.92082370634795574</v>
      </c>
      <c r="BD25" s="13">
        <v>1.1177849183327349</v>
      </c>
      <c r="BE25" s="13">
        <v>2.8538416357436103</v>
      </c>
      <c r="BF25" s="13">
        <v>1.0751592896253095</v>
      </c>
      <c r="BG25" s="13">
        <v>1.9510547511164387</v>
      </c>
      <c r="BH25" s="13">
        <v>1.1773143708435718</v>
      </c>
      <c r="BI25" s="13">
        <v>1.151716164558352</v>
      </c>
      <c r="BJ25" s="13">
        <v>0.88694931752219397</v>
      </c>
      <c r="BK25" s="13">
        <v>0.24258783642407256</v>
      </c>
      <c r="BL25" s="13">
        <v>2.2998752059784331</v>
      </c>
      <c r="BM25" s="13">
        <v>0.72871140263582324</v>
      </c>
      <c r="BN25" s="13">
        <v>1.9235020964434288</v>
      </c>
      <c r="BO25" s="13">
        <v>0.7339078800691935</v>
      </c>
      <c r="BP25" s="13">
        <v>1.741735548164387</v>
      </c>
      <c r="BQ25" s="13">
        <v>2.4402629271344454</v>
      </c>
      <c r="BR25" s="13">
        <v>1.179362751053963</v>
      </c>
      <c r="BS25" s="13">
        <v>0.97572765035215914</v>
      </c>
      <c r="BT25" s="13">
        <v>0.56479774109555503</v>
      </c>
      <c r="BU25" s="13">
        <v>4.1537931151717062</v>
      </c>
      <c r="BV25" s="13">
        <v>0.75067531382317854</v>
      </c>
      <c r="BW25" s="13">
        <v>0.14848389573970813</v>
      </c>
      <c r="BX25" s="13">
        <v>2.2988300968845405</v>
      </c>
      <c r="BY25" s="13">
        <v>1.1932349364757149</v>
      </c>
      <c r="BZ25" s="13">
        <v>1.3344084633133004</v>
      </c>
      <c r="CA25" s="13">
        <v>25.057383927400565</v>
      </c>
      <c r="CB25" s="13">
        <v>1.4445725032512031</v>
      </c>
      <c r="CC25" s="13">
        <v>1.1532019150494972</v>
      </c>
      <c r="CD25" s="13">
        <v>0.95373273492653576</v>
      </c>
      <c r="CE25" s="13">
        <v>1.8561836169291543</v>
      </c>
      <c r="CF25" s="13">
        <v>1.0577080222017683</v>
      </c>
      <c r="CG25" s="13">
        <v>1.0740555320441454</v>
      </c>
      <c r="CH25" s="13">
        <v>1.0522500348193731</v>
      </c>
      <c r="CI25" s="13">
        <v>1.0107437756336981</v>
      </c>
      <c r="CJ25" s="13">
        <v>0.89844345017080518</v>
      </c>
      <c r="CK25" s="13">
        <v>1.5804316745355853</v>
      </c>
      <c r="CL25" s="13">
        <v>0.4901706195136441</v>
      </c>
      <c r="CM25" s="13">
        <v>1.3418786998204428</v>
      </c>
      <c r="CN25" s="13">
        <v>1.3930250753101714</v>
      </c>
      <c r="CO25" s="13">
        <v>0.97819802584116822</v>
      </c>
      <c r="CP25" s="13">
        <v>0.96957023779675455</v>
      </c>
      <c r="CQ25" s="13">
        <v>0.98286356378675277</v>
      </c>
      <c r="CR25" s="13">
        <v>0.97435734426303755</v>
      </c>
      <c r="CS25" s="13">
        <v>0.70490444386350581</v>
      </c>
      <c r="CT25" s="13">
        <v>0.59831886287920633</v>
      </c>
      <c r="CU25" s="13">
        <v>0.92330430838079847</v>
      </c>
      <c r="CV25" s="13">
        <v>0.89558349307497465</v>
      </c>
      <c r="CW25" s="13">
        <v>1.1940243556150214</v>
      </c>
      <c r="CX25" s="13">
        <v>1.4214135132609871</v>
      </c>
      <c r="CY25" s="13">
        <v>0.70806874254869301</v>
      </c>
      <c r="DB25" s="13"/>
      <c r="DC25" s="13">
        <f t="shared" si="0"/>
        <v>1.1678272738489719</v>
      </c>
      <c r="DD25" s="13">
        <f t="shared" si="1"/>
        <v>2.5112783223555617</v>
      </c>
      <c r="DE25" s="13">
        <f t="shared" si="2"/>
        <v>0.69490040353041127</v>
      </c>
      <c r="DF25" s="13">
        <f t="shared" si="3"/>
        <v>1.5849068342345554</v>
      </c>
      <c r="DG25" s="13">
        <f t="shared" si="4"/>
        <v>2.6840248648388845</v>
      </c>
      <c r="DH25" s="13">
        <f t="shared" si="5"/>
        <v>0.24258783642407256</v>
      </c>
      <c r="DI25" s="13">
        <f t="shared" si="6"/>
        <v>1.1177849183327349</v>
      </c>
      <c r="DJ25" s="13">
        <f t="shared" si="7"/>
        <v>1.741735548164387</v>
      </c>
      <c r="DK25" s="13">
        <f t="shared" si="8"/>
        <v>2.4402629271344454</v>
      </c>
      <c r="DL25" s="13">
        <f t="shared" si="9"/>
        <v>4.1537931151717062</v>
      </c>
      <c r="DM25" s="13">
        <f t="shared" si="10"/>
        <v>1.1932349364757149</v>
      </c>
      <c r="DN25" s="13">
        <f t="shared" si="11"/>
        <v>1.3930250753101714</v>
      </c>
      <c r="DO25" s="13">
        <f t="shared" si="12"/>
        <v>0.97819802584116822</v>
      </c>
      <c r="DP25" s="13"/>
      <c r="DQ25" s="13"/>
      <c r="DR25">
        <f t="shared" si="13"/>
        <v>0</v>
      </c>
      <c r="DS25">
        <f t="shared" si="14"/>
        <v>0</v>
      </c>
      <c r="DT25" s="3">
        <f t="shared" si="15"/>
        <v>1</v>
      </c>
      <c r="DU25" s="3">
        <f t="shared" si="16"/>
        <v>0</v>
      </c>
      <c r="DV25" s="3">
        <f t="shared" si="17"/>
        <v>0</v>
      </c>
      <c r="DW25" s="3">
        <f t="shared" si="18"/>
        <v>0</v>
      </c>
      <c r="DX25" s="3">
        <f t="shared" si="19"/>
        <v>0</v>
      </c>
      <c r="DY25" s="3">
        <f t="shared" si="20"/>
        <v>0</v>
      </c>
      <c r="DZ25" s="3">
        <f t="shared" si="21"/>
        <v>1</v>
      </c>
      <c r="EA25" s="3">
        <f t="shared" si="22"/>
        <v>0</v>
      </c>
      <c r="EB25" s="3">
        <f t="shared" si="23"/>
        <v>1</v>
      </c>
      <c r="EC25" s="3">
        <f t="shared" si="24"/>
        <v>0</v>
      </c>
      <c r="ED25" s="3">
        <f t="shared" si="25"/>
        <v>0</v>
      </c>
      <c r="EE25" s="3">
        <f t="shared" si="26"/>
        <v>0</v>
      </c>
      <c r="EG25" s="15">
        <f t="shared" si="27"/>
        <v>12</v>
      </c>
      <c r="EH25" s="54" t="s">
        <v>137</v>
      </c>
      <c r="EI25" s="15">
        <v>5</v>
      </c>
    </row>
    <row r="26" spans="1:139" x14ac:dyDescent="0.2">
      <c r="A26" s="6" t="s">
        <v>132</v>
      </c>
      <c r="B26" s="7" t="s">
        <v>111</v>
      </c>
      <c r="C26" s="6" t="s">
        <v>112</v>
      </c>
      <c r="D26" s="8" t="s">
        <v>113</v>
      </c>
      <c r="E26" s="9" t="s">
        <v>114</v>
      </c>
      <c r="F26" s="18" t="s">
        <v>120</v>
      </c>
      <c r="G26" s="3">
        <v>19.88</v>
      </c>
      <c r="H26" s="13">
        <v>1.3207980478070083</v>
      </c>
      <c r="I26" s="13">
        <v>0.78073228928149452</v>
      </c>
      <c r="J26" s="13">
        <v>0.6513228699178093</v>
      </c>
      <c r="K26" s="13">
        <v>0.54179797625211534</v>
      </c>
      <c r="L26" s="13">
        <v>3.212963022905301</v>
      </c>
      <c r="M26" s="13">
        <v>2.2664305127865356</v>
      </c>
      <c r="N26" s="13">
        <v>0.85089139589718543</v>
      </c>
      <c r="O26" s="13">
        <v>1.1157382502051796</v>
      </c>
      <c r="P26" s="13">
        <v>1.1226265806339095</v>
      </c>
      <c r="Q26" s="13">
        <v>0.4711953634730765</v>
      </c>
      <c r="R26" s="13">
        <v>0.66110046284819679</v>
      </c>
      <c r="S26" s="13">
        <v>0.20113753855260297</v>
      </c>
      <c r="T26" s="13">
        <v>1.7488396757175015</v>
      </c>
      <c r="U26" s="13">
        <v>0.89540592536176944</v>
      </c>
      <c r="V26" s="13">
        <v>1.4353719056699292</v>
      </c>
      <c r="W26" s="13">
        <v>1.5823038789168768</v>
      </c>
      <c r="X26" s="13">
        <v>0.72488643881922121</v>
      </c>
      <c r="Y26" s="13">
        <v>2.2418165193442987</v>
      </c>
      <c r="Z26" s="13">
        <v>2.4423347392603199</v>
      </c>
      <c r="AA26" s="13">
        <v>1.2052775248854561</v>
      </c>
      <c r="AB26" s="13">
        <v>0.96770727618705477</v>
      </c>
      <c r="AC26" s="13">
        <v>1.069100913379075</v>
      </c>
      <c r="AD26" s="13">
        <v>0.80653075050276624</v>
      </c>
      <c r="AE26" s="13">
        <v>1.2595425346150841</v>
      </c>
      <c r="AF26" s="13">
        <v>1.6877118258037214</v>
      </c>
      <c r="AG26" s="13">
        <v>0.72705265426297405</v>
      </c>
      <c r="AH26" s="13">
        <v>1.6902089884197582</v>
      </c>
      <c r="AI26" s="13">
        <v>0.81767045499808777</v>
      </c>
      <c r="AJ26" s="13">
        <v>1.2100516148748093</v>
      </c>
      <c r="AK26" s="13">
        <v>1.6506072483475069</v>
      </c>
      <c r="AL26" s="13">
        <v>1.3215532472015705</v>
      </c>
      <c r="AM26" s="13">
        <v>0.48520562504234621</v>
      </c>
      <c r="AN26" s="13">
        <v>0.76951784806907453</v>
      </c>
      <c r="AO26" s="13">
        <v>1.4209289720007885</v>
      </c>
      <c r="AP26" s="13">
        <v>0.87814165788437293</v>
      </c>
      <c r="AQ26" s="13">
        <v>1.1750705380401856</v>
      </c>
      <c r="AR26" s="13">
        <v>2.1382018267581504</v>
      </c>
      <c r="AS26" s="13">
        <v>2.6443256246366786</v>
      </c>
      <c r="AT26" s="13">
        <v>0.71627183511257853</v>
      </c>
      <c r="AU26" s="13">
        <v>0.63362660993907594</v>
      </c>
      <c r="AV26" s="13">
        <v>0.67327747269169547</v>
      </c>
      <c r="AW26" s="13">
        <v>1.4627156396302476</v>
      </c>
      <c r="AX26" s="13">
        <v>1.8196449023060279</v>
      </c>
      <c r="AY26" s="13">
        <v>0.66582575110799591</v>
      </c>
      <c r="AZ26" s="13">
        <v>0.75604835687622929</v>
      </c>
      <c r="BA26" s="13">
        <v>1.3755461646697724</v>
      </c>
      <c r="BB26" s="13">
        <v>0.99826835968778194</v>
      </c>
      <c r="BC26" s="13">
        <v>0.94802491546148171</v>
      </c>
      <c r="BD26" s="13">
        <v>1.4365842609689183</v>
      </c>
      <c r="BE26" s="13">
        <v>1.9791833648864849</v>
      </c>
      <c r="BF26" s="13">
        <v>1.2803608042086772</v>
      </c>
      <c r="BG26" s="13">
        <v>1.3437402287106925</v>
      </c>
      <c r="BH26" s="13">
        <v>1.0773594013840115</v>
      </c>
      <c r="BI26" s="13">
        <v>2.0360672516483742</v>
      </c>
      <c r="BJ26" s="13">
        <v>0.93882201164239232</v>
      </c>
      <c r="BK26" s="13">
        <v>0.71627183511257853</v>
      </c>
      <c r="BL26" s="13">
        <v>1.488186751834927</v>
      </c>
      <c r="BM26" s="13">
        <v>1.333686396714759</v>
      </c>
      <c r="BN26" s="13">
        <v>0.46513951196312647</v>
      </c>
      <c r="BO26" s="13">
        <v>0.67626982745277731</v>
      </c>
      <c r="BP26" s="13">
        <v>0.72322958132202408</v>
      </c>
      <c r="BQ26" s="13">
        <v>8.3921275189687385</v>
      </c>
      <c r="BR26" s="13">
        <v>1.0139647748520446</v>
      </c>
      <c r="BS26" s="13">
        <v>0.46218758649989256</v>
      </c>
      <c r="BT26" s="13">
        <v>1.0627529205750239</v>
      </c>
      <c r="BU26" s="13">
        <v>1.861453223014534</v>
      </c>
      <c r="BV26" s="13">
        <v>0.9001647311030454</v>
      </c>
      <c r="BW26" s="13">
        <v>0.17682306426202546</v>
      </c>
      <c r="BX26" s="13">
        <v>2.1036575093264953</v>
      </c>
      <c r="BY26" s="13">
        <v>1.1622159215022729</v>
      </c>
      <c r="BZ26" s="13">
        <v>1.0411661722057415</v>
      </c>
      <c r="CA26" s="13">
        <v>30.678667040660596</v>
      </c>
      <c r="CB26" s="13">
        <v>0.98121596635165087</v>
      </c>
      <c r="CC26" s="13">
        <v>1.3357454822917234</v>
      </c>
      <c r="CD26" s="13">
        <v>1.4780109324154787</v>
      </c>
      <c r="CE26" s="13">
        <v>0.96215379968261361</v>
      </c>
      <c r="CF26" s="13">
        <v>1.3406581627970078</v>
      </c>
      <c r="CG26" s="13">
        <v>1.2614373773574989</v>
      </c>
      <c r="CH26" s="13">
        <v>1.1772963785220352</v>
      </c>
      <c r="CI26" s="13">
        <v>1.1075849222031748</v>
      </c>
      <c r="CJ26" s="13">
        <v>1.2375609721104044</v>
      </c>
      <c r="CK26" s="13">
        <v>0.90270009590314482</v>
      </c>
      <c r="CL26" s="13">
        <v>0.70875352859227492</v>
      </c>
      <c r="CM26" s="13">
        <v>0.82716913778199375</v>
      </c>
      <c r="CN26" s="13">
        <v>1.028271493078911</v>
      </c>
      <c r="CO26" s="13">
        <v>1.0426091730709157</v>
      </c>
      <c r="CP26" s="13">
        <v>0.79963710284483802</v>
      </c>
      <c r="CQ26" s="13">
        <v>1.0403457445596405</v>
      </c>
      <c r="CR26" s="13">
        <v>1.1929411557836551</v>
      </c>
      <c r="CS26" s="13">
        <v>0.85115843481776698</v>
      </c>
      <c r="CT26" s="13">
        <v>0.74276948507688978</v>
      </c>
      <c r="CU26" s="13">
        <v>0.82752690517067162</v>
      </c>
      <c r="CV26" s="13">
        <v>0.85435042653161619</v>
      </c>
      <c r="CW26" s="13">
        <v>1.2993879801689014</v>
      </c>
      <c r="CX26" s="13">
        <v>1.2391289419745894</v>
      </c>
      <c r="CY26" s="13">
        <v>0.88513004269903461</v>
      </c>
      <c r="DB26" s="13"/>
      <c r="DC26" s="13">
        <f t="shared" si="0"/>
        <v>0.54179797625211534</v>
      </c>
      <c r="DD26" s="13">
        <f t="shared" si="1"/>
        <v>2.2664305127865356</v>
      </c>
      <c r="DE26" s="13">
        <f t="shared" si="2"/>
        <v>1.1226265806339095</v>
      </c>
      <c r="DF26" s="13">
        <f t="shared" si="3"/>
        <v>1.7488396757175015</v>
      </c>
      <c r="DG26" s="13">
        <f t="shared" si="4"/>
        <v>2.1382018267581504</v>
      </c>
      <c r="DH26" s="13">
        <f t="shared" si="5"/>
        <v>0.71627183511257853</v>
      </c>
      <c r="DI26" s="13">
        <f t="shared" si="6"/>
        <v>1.4365842609689183</v>
      </c>
      <c r="DJ26" s="13">
        <f t="shared" si="7"/>
        <v>0.72322958132202408</v>
      </c>
      <c r="DK26" s="13">
        <f t="shared" si="8"/>
        <v>8.3921275189687385</v>
      </c>
      <c r="DL26" s="13">
        <f t="shared" si="9"/>
        <v>1.861453223014534</v>
      </c>
      <c r="DM26" s="13">
        <f t="shared" si="10"/>
        <v>1.1622159215022729</v>
      </c>
      <c r="DN26" s="13">
        <f t="shared" si="11"/>
        <v>1.028271493078911</v>
      </c>
      <c r="DO26" s="13">
        <f t="shared" si="12"/>
        <v>1.0426091730709157</v>
      </c>
      <c r="DP26" s="13"/>
      <c r="DQ26" s="13"/>
      <c r="DR26">
        <f t="shared" si="13"/>
        <v>0</v>
      </c>
      <c r="DS26">
        <f t="shared" si="14"/>
        <v>0</v>
      </c>
      <c r="DT26" s="3">
        <f t="shared" si="15"/>
        <v>1</v>
      </c>
      <c r="DU26" s="3">
        <f t="shared" si="16"/>
        <v>0</v>
      </c>
      <c r="DV26" s="3">
        <f t="shared" si="17"/>
        <v>1</v>
      </c>
      <c r="DW26" s="3">
        <f t="shared" si="18"/>
        <v>0</v>
      </c>
      <c r="DX26" s="3">
        <f t="shared" si="19"/>
        <v>0</v>
      </c>
      <c r="DY26" s="3">
        <f t="shared" si="20"/>
        <v>1</v>
      </c>
      <c r="DZ26" s="3">
        <f t="shared" si="21"/>
        <v>0</v>
      </c>
      <c r="EA26" s="3">
        <f t="shared" si="22"/>
        <v>1</v>
      </c>
      <c r="EB26" s="3">
        <f t="shared" si="23"/>
        <v>0</v>
      </c>
      <c r="EC26" s="3">
        <f t="shared" si="24"/>
        <v>0</v>
      </c>
      <c r="ED26" s="3">
        <f t="shared" si="25"/>
        <v>0</v>
      </c>
      <c r="EE26" s="3">
        <f t="shared" si="26"/>
        <v>0</v>
      </c>
      <c r="EG26" s="15">
        <f t="shared" si="27"/>
        <v>8</v>
      </c>
      <c r="EH26" s="62"/>
      <c r="EI26" s="15">
        <v>3</v>
      </c>
    </row>
    <row r="27" spans="1:139" x14ac:dyDescent="0.2">
      <c r="A27" s="6" t="s">
        <v>132</v>
      </c>
      <c r="B27" s="7" t="s">
        <v>111</v>
      </c>
      <c r="C27" s="6" t="s">
        <v>112</v>
      </c>
      <c r="D27" s="8" t="s">
        <v>113</v>
      </c>
      <c r="E27" s="9" t="s">
        <v>114</v>
      </c>
      <c r="F27" s="20" t="s">
        <v>121</v>
      </c>
      <c r="G27" s="3">
        <v>17.739999999999998</v>
      </c>
      <c r="H27" s="13">
        <v>1.1825993060545033</v>
      </c>
      <c r="I27" s="13">
        <v>0.45720080300637778</v>
      </c>
      <c r="J27" s="13">
        <v>0.34408017382425221</v>
      </c>
      <c r="K27" s="13">
        <v>2.3388562418348968</v>
      </c>
      <c r="L27" s="13">
        <v>1327.7906609525226</v>
      </c>
      <c r="M27" s="13">
        <v>1.1706798388953399</v>
      </c>
      <c r="N27" s="13">
        <v>1.5524049228640142</v>
      </c>
      <c r="O27" s="13">
        <v>1.4433534065531064</v>
      </c>
      <c r="P27" s="13">
        <v>1.1860791963027546</v>
      </c>
      <c r="Q27" s="13">
        <v>0.62123654899492908</v>
      </c>
      <c r="R27" s="13">
        <v>1.0540904104087474</v>
      </c>
      <c r="S27" s="13">
        <v>2.2760751905646752</v>
      </c>
      <c r="T27" s="13">
        <v>2.2715615948570687</v>
      </c>
      <c r="U27" s="13">
        <v>2.1251893929714565</v>
      </c>
      <c r="V27" s="13">
        <v>4.0680464589865784</v>
      </c>
      <c r="W27" s="13">
        <v>1.1378206784545712</v>
      </c>
      <c r="X27" s="13">
        <v>4.7973116712772281</v>
      </c>
      <c r="Y27" s="13">
        <v>1.1299041110874244</v>
      </c>
      <c r="Z27" s="13">
        <v>0.88473013599098749</v>
      </c>
      <c r="AA27" s="13">
        <v>2.5869453174836097</v>
      </c>
      <c r="AB27" s="13">
        <v>0.4479467335496724</v>
      </c>
      <c r="AC27" s="13">
        <v>1.3814662761453327</v>
      </c>
      <c r="AD27" s="13">
        <v>0.84116960627300486</v>
      </c>
      <c r="AE27" s="13">
        <v>0.80684266555685025</v>
      </c>
      <c r="AF27" s="13">
        <v>1.1808897474024658</v>
      </c>
      <c r="AG27" s="13">
        <v>0.39163408071790834</v>
      </c>
      <c r="AH27" s="13">
        <v>1.4276782609883329</v>
      </c>
      <c r="AI27" s="13">
        <v>1.4965290037906613</v>
      </c>
      <c r="AJ27" s="13">
        <v>1.4089966494723511</v>
      </c>
      <c r="AK27" s="13">
        <v>0.92623154030899357</v>
      </c>
      <c r="AL27" s="13">
        <v>1.4610805445646784</v>
      </c>
      <c r="AM27" s="13">
        <v>1.1441325999871346</v>
      </c>
      <c r="AN27" s="13">
        <v>1.18774835916641</v>
      </c>
      <c r="AO27" s="13">
        <v>0.72731496334885504</v>
      </c>
      <c r="AP27" s="13">
        <v>1.0524744529110048</v>
      </c>
      <c r="AQ27" s="13">
        <v>1.6626953057073992</v>
      </c>
      <c r="AR27" s="13">
        <v>2.8719492382843175</v>
      </c>
      <c r="AS27" s="13">
        <v>788.69178024488474</v>
      </c>
      <c r="AT27" s="13">
        <v>1.4947548714694703</v>
      </c>
      <c r="AU27" s="13">
        <v>0.72953389262044799</v>
      </c>
      <c r="AV27" s="13">
        <v>0.41120984739544325</v>
      </c>
      <c r="AW27" s="13">
        <v>0.62761281640256072</v>
      </c>
      <c r="AX27" s="13">
        <v>1.3849717806910791</v>
      </c>
      <c r="AY27" s="13">
        <v>0.68333242955221352</v>
      </c>
      <c r="AZ27" s="13">
        <v>1.1525540753360071</v>
      </c>
      <c r="BA27" s="13">
        <v>3.0076022179802693</v>
      </c>
      <c r="BB27" s="13">
        <v>0.8212822902845498</v>
      </c>
      <c r="BC27" s="13">
        <v>1.1140374551851786</v>
      </c>
      <c r="BD27" s="13">
        <v>0.9625131283240751</v>
      </c>
      <c r="BE27" s="13">
        <v>0.72597633404381767</v>
      </c>
      <c r="BF27" s="13">
        <v>1.1765962036818949</v>
      </c>
      <c r="BG27" s="13">
        <v>0.91213945703251287</v>
      </c>
      <c r="BH27" s="13">
        <v>0.91213945703251287</v>
      </c>
      <c r="BI27" s="13">
        <v>1.2326911770686986</v>
      </c>
      <c r="BJ27" s="13">
        <v>0.84890257295101701</v>
      </c>
      <c r="BK27" s="13">
        <v>1.4947548714694703</v>
      </c>
      <c r="BL27" s="13">
        <v>0.63101917347331227</v>
      </c>
      <c r="BM27" s="13">
        <v>1.2631585287157336</v>
      </c>
      <c r="BN27" s="13">
        <v>0.72257366165766457</v>
      </c>
      <c r="BO27" s="13">
        <v>0.90421726155989879</v>
      </c>
      <c r="BP27" s="13">
        <v>1.6346553061370204</v>
      </c>
      <c r="BQ27" s="13">
        <v>2.1601917147974596</v>
      </c>
      <c r="BR27" s="13">
        <v>1.2577251369640039</v>
      </c>
      <c r="BS27" s="13">
        <v>0.5565827806801199</v>
      </c>
      <c r="BT27" s="13">
        <v>1.9221373327365889</v>
      </c>
      <c r="BU27" s="13">
        <v>4.68171333543944</v>
      </c>
      <c r="BV27" s="13">
        <v>0.84268689069986991</v>
      </c>
      <c r="BW27" s="13">
        <v>0.22279445234592668</v>
      </c>
      <c r="BX27" s="13">
        <v>1.8736250438339221</v>
      </c>
      <c r="BY27" s="13">
        <v>1.5878071647369931</v>
      </c>
      <c r="BZ27" s="13">
        <v>1.0139782409022158</v>
      </c>
      <c r="CA27" s="13">
        <v>22.90349151709561</v>
      </c>
      <c r="CB27" s="13">
        <v>1.2016885805616537</v>
      </c>
      <c r="CC27" s="13">
        <v>1.2636451734249849</v>
      </c>
      <c r="CD27" s="13">
        <v>1.8836407179928865</v>
      </c>
      <c r="CE27" s="13">
        <v>0.93393054600765979</v>
      </c>
      <c r="CF27" s="13">
        <v>1.2747102284971559</v>
      </c>
      <c r="CG27" s="13">
        <v>1.171213882087919</v>
      </c>
      <c r="CH27" s="13">
        <v>1.6741391789507121</v>
      </c>
      <c r="CI27" s="13">
        <v>1.3574898677537908</v>
      </c>
      <c r="CJ27" s="13">
        <v>1.1846861547784522</v>
      </c>
      <c r="CK27" s="13">
        <v>0.96650408484885419</v>
      </c>
      <c r="CL27" s="13">
        <v>0.60793660932138005</v>
      </c>
      <c r="CM27" s="13">
        <v>0.71938423075149349</v>
      </c>
      <c r="CN27" s="13">
        <v>8.3418628957092888</v>
      </c>
      <c r="CO27" s="13">
        <v>0.54691994472355554</v>
      </c>
      <c r="CP27" s="13">
        <v>1.234650070939753</v>
      </c>
      <c r="CQ27" s="13">
        <v>1.1033606062330741</v>
      </c>
      <c r="CR27" s="13">
        <v>1.9941829046870658</v>
      </c>
      <c r="CS27" s="13">
        <v>0.71814119678661636</v>
      </c>
      <c r="CT27" s="13">
        <v>0.645738944928685</v>
      </c>
      <c r="CU27" s="13">
        <v>0.69670161852047441</v>
      </c>
      <c r="CV27" s="13">
        <v>1.0385026612426871</v>
      </c>
      <c r="CW27" s="13">
        <v>1.0485374373627947</v>
      </c>
      <c r="CX27" s="13">
        <v>1.4247880906754935</v>
      </c>
      <c r="CY27" s="13">
        <v>1.0383854492950972</v>
      </c>
      <c r="DB27" s="13"/>
      <c r="DC27" s="13">
        <f t="shared" si="0"/>
        <v>2.3388562418348968</v>
      </c>
      <c r="DD27" s="13">
        <f t="shared" si="1"/>
        <v>1.1706798388953399</v>
      </c>
      <c r="DE27" s="13">
        <f t="shared" si="2"/>
        <v>1.1860791963027546</v>
      </c>
      <c r="DF27" s="13">
        <f t="shared" si="3"/>
        <v>2.2715615948570687</v>
      </c>
      <c r="DG27" s="13">
        <f t="shared" si="4"/>
        <v>2.8719492382843175</v>
      </c>
      <c r="DH27" s="13">
        <f t="shared" si="5"/>
        <v>1.4947548714694703</v>
      </c>
      <c r="DI27" s="13">
        <f t="shared" si="6"/>
        <v>0.9625131283240751</v>
      </c>
      <c r="DJ27" s="13">
        <f t="shared" si="7"/>
        <v>1.6346553061370204</v>
      </c>
      <c r="DK27" s="13">
        <f t="shared" si="8"/>
        <v>2.1601917147974596</v>
      </c>
      <c r="DL27" s="13">
        <f t="shared" si="9"/>
        <v>4.68171333543944</v>
      </c>
      <c r="DM27" s="13">
        <f t="shared" si="10"/>
        <v>1.5878071647369931</v>
      </c>
      <c r="DN27" s="13">
        <f t="shared" si="11"/>
        <v>8.3418628957092888</v>
      </c>
      <c r="DO27" s="13">
        <f t="shared" si="12"/>
        <v>0.54691994472355554</v>
      </c>
      <c r="DP27" s="13"/>
      <c r="DQ27" s="13"/>
      <c r="DR27">
        <f t="shared" si="13"/>
        <v>0</v>
      </c>
      <c r="DS27">
        <f t="shared" si="14"/>
        <v>0</v>
      </c>
      <c r="DT27" s="3">
        <f t="shared" si="15"/>
        <v>0</v>
      </c>
      <c r="DU27" s="3">
        <f t="shared" si="16"/>
        <v>0</v>
      </c>
      <c r="DV27" s="3">
        <f t="shared" si="17"/>
        <v>1</v>
      </c>
      <c r="DW27" s="3">
        <f t="shared" si="18"/>
        <v>0</v>
      </c>
      <c r="DX27" s="3">
        <f t="shared" si="19"/>
        <v>0</v>
      </c>
      <c r="DY27" s="3">
        <f t="shared" si="20"/>
        <v>0</v>
      </c>
      <c r="DZ27" s="3">
        <f t="shared" si="21"/>
        <v>1</v>
      </c>
      <c r="EA27" s="3">
        <f t="shared" si="22"/>
        <v>0</v>
      </c>
      <c r="EB27" s="3">
        <f t="shared" si="23"/>
        <v>1</v>
      </c>
      <c r="EC27" s="3">
        <f t="shared" si="24"/>
        <v>1</v>
      </c>
      <c r="ED27" s="3">
        <f t="shared" si="25"/>
        <v>1</v>
      </c>
      <c r="EE27" s="3">
        <f t="shared" si="26"/>
        <v>0</v>
      </c>
      <c r="EG27" s="15">
        <f t="shared" si="27"/>
        <v>14</v>
      </c>
      <c r="EH27" s="62"/>
      <c r="EI27" s="15">
        <v>10</v>
      </c>
    </row>
    <row r="28" spans="1:139" x14ac:dyDescent="0.2">
      <c r="A28" s="6" t="s">
        <v>132</v>
      </c>
      <c r="B28" s="7" t="s">
        <v>111</v>
      </c>
      <c r="C28" s="6" t="s">
        <v>112</v>
      </c>
      <c r="D28" s="8" t="s">
        <v>113</v>
      </c>
      <c r="E28" s="9" t="s">
        <v>114</v>
      </c>
      <c r="F28" s="16" t="s">
        <v>118</v>
      </c>
      <c r="G28" s="17">
        <v>21.02</v>
      </c>
      <c r="H28" s="13">
        <v>1.4288291689666142</v>
      </c>
      <c r="I28" s="13">
        <v>0.62500577696158122</v>
      </c>
      <c r="J28" s="13">
        <v>0.24265488673613445</v>
      </c>
      <c r="K28" s="13">
        <v>1.3540118212774641</v>
      </c>
      <c r="L28" s="13">
        <v>1.4561277664521082</v>
      </c>
      <c r="M28" s="13">
        <v>2.5040059178531076</v>
      </c>
      <c r="N28" s="13">
        <v>0.96486382477632893</v>
      </c>
      <c r="O28" s="13">
        <v>0.99379948107764426</v>
      </c>
      <c r="P28" s="13">
        <v>0.53013332335226926</v>
      </c>
      <c r="Q28" s="13">
        <v>0.76139955812907878</v>
      </c>
      <c r="R28" s="13">
        <v>0.9080442071354885</v>
      </c>
      <c r="S28" s="13">
        <v>8.874454714346145</v>
      </c>
      <c r="T28" s="13">
        <v>1.5254285587066465</v>
      </c>
      <c r="U28" s="13">
        <v>0.75975831699285445</v>
      </c>
      <c r="V28" s="13">
        <v>1.2246000744728776</v>
      </c>
      <c r="W28" s="13">
        <v>1.1443026890987844</v>
      </c>
      <c r="X28" s="13">
        <v>1.398161752306309</v>
      </c>
      <c r="Y28" s="13">
        <v>1.2168456276807542</v>
      </c>
      <c r="Z28" s="13">
        <v>2.2118788700957777</v>
      </c>
      <c r="AA28" s="13">
        <v>1.4920080100646933</v>
      </c>
      <c r="AB28" s="13">
        <v>1.3644063652054423</v>
      </c>
      <c r="AC28" s="13">
        <v>1.2406288260561276</v>
      </c>
      <c r="AD28" s="13">
        <v>1.3022682847620133</v>
      </c>
      <c r="AE28" s="13">
        <v>1.7508538322563012</v>
      </c>
      <c r="AF28" s="13">
        <v>0.94989136975028288</v>
      </c>
      <c r="AG28" s="13">
        <v>1.0921971240449282</v>
      </c>
      <c r="AH28" s="13">
        <v>1.5481067038327969</v>
      </c>
      <c r="AI28" s="13">
        <v>0.96198581776490422</v>
      </c>
      <c r="AJ28" s="13">
        <v>0.8854413918328482</v>
      </c>
      <c r="AK28" s="13">
        <v>0.71481729586065068</v>
      </c>
      <c r="AL28" s="13">
        <v>1.019790914930039</v>
      </c>
      <c r="AM28" s="13">
        <v>1.2900699702361091</v>
      </c>
      <c r="AN28" s="13">
        <v>1.7046178973748085</v>
      </c>
      <c r="AO28" s="13">
        <v>0.97861534260458416</v>
      </c>
      <c r="AP28" s="13">
        <v>1.176011543108112</v>
      </c>
      <c r="AQ28" s="13">
        <v>1.0522451314041443</v>
      </c>
      <c r="AR28" s="13">
        <v>3.1338463759224231</v>
      </c>
      <c r="AS28" s="13">
        <v>1.1871892245956477</v>
      </c>
      <c r="AT28" s="13">
        <v>0.31187776365232123</v>
      </c>
      <c r="AU28" s="13">
        <v>0.45123408118266262</v>
      </c>
      <c r="AV28" s="13">
        <v>1.504717839194742</v>
      </c>
      <c r="AW28" s="13">
        <v>1.2820324063635855</v>
      </c>
      <c r="AX28" s="13">
        <v>1.3867672177968267</v>
      </c>
      <c r="AY28" s="13">
        <v>1.7133830660142237</v>
      </c>
      <c r="AZ28" s="13">
        <v>0.86090837498119566</v>
      </c>
      <c r="BA28" s="13">
        <v>1.2137682449409637</v>
      </c>
      <c r="BB28" s="13">
        <v>1.1317948422442894</v>
      </c>
      <c r="BC28" s="13">
        <v>1.0586865621331814</v>
      </c>
      <c r="BD28" s="13">
        <v>1.4853824525551664</v>
      </c>
      <c r="BE28" s="13">
        <v>3.1515180145348989</v>
      </c>
      <c r="BF28" s="13">
        <v>0.78093446556265067</v>
      </c>
      <c r="BG28" s="13">
        <v>2.4858539603091381</v>
      </c>
      <c r="BH28" s="13">
        <v>1.2410193350171588</v>
      </c>
      <c r="BI28" s="13">
        <v>2.7353915580383399</v>
      </c>
      <c r="BJ28" s="13">
        <v>0.75406776047261659</v>
      </c>
      <c r="BK28" s="13">
        <v>0.31187776365232123</v>
      </c>
      <c r="BL28" s="13">
        <v>1.5935684009551914</v>
      </c>
      <c r="BM28" s="13">
        <v>1.518625433053481</v>
      </c>
      <c r="BN28" s="13">
        <v>1.3543023912886836</v>
      </c>
      <c r="BO28" s="13">
        <v>0.430895486845919</v>
      </c>
      <c r="BP28" s="13">
        <v>1.0153651251988058</v>
      </c>
      <c r="BQ28" s="13">
        <v>4.6926343069840026</v>
      </c>
      <c r="BR28" s="13">
        <v>1.8912687132775781</v>
      </c>
      <c r="BS28" s="13">
        <v>0.49504270369711184</v>
      </c>
      <c r="BT28" s="13">
        <v>0.90877362845639342</v>
      </c>
      <c r="BU28" s="13">
        <v>4.1099511742783923</v>
      </c>
      <c r="BV28" s="13">
        <v>0.67338333065335465</v>
      </c>
      <c r="BW28" s="13">
        <v>0.22345097575410044</v>
      </c>
      <c r="BX28" s="13">
        <v>1.7318038370723821</v>
      </c>
      <c r="BY28" s="13">
        <v>1.2473810274822958</v>
      </c>
      <c r="BZ28" s="13">
        <v>1.8861504917956133</v>
      </c>
      <c r="CA28" s="13">
        <v>19.074433190304653</v>
      </c>
      <c r="CB28" s="13">
        <v>1.1082423397418184</v>
      </c>
      <c r="CC28" s="13">
        <v>0.96282698367673047</v>
      </c>
      <c r="CD28" s="13">
        <v>0.70440093142976601</v>
      </c>
      <c r="CE28" s="13">
        <v>1.328196610476774</v>
      </c>
      <c r="CF28" s="13">
        <v>1.3931610121597389</v>
      </c>
      <c r="CG28" s="13">
        <v>1.0964398052868933</v>
      </c>
      <c r="CH28" s="13">
        <v>1.5165953602556834</v>
      </c>
      <c r="CI28" s="13">
        <v>0.916666415081835</v>
      </c>
      <c r="CJ28" s="13">
        <v>0.85479535569202891</v>
      </c>
      <c r="CK28" s="13">
        <v>1.4563031215960101</v>
      </c>
      <c r="CL28" s="13">
        <v>1.0862590671093422</v>
      </c>
      <c r="CM28" s="13">
        <v>1.1520294709413204</v>
      </c>
      <c r="CN28" s="13">
        <v>1.1041780908448178</v>
      </c>
      <c r="CO28" s="13">
        <v>0.87560573899401795</v>
      </c>
      <c r="CP28" s="13">
        <v>0.8615786968801511</v>
      </c>
      <c r="CQ28" s="13">
        <v>0.87868981171839933</v>
      </c>
      <c r="CR28" s="13">
        <v>1.0148896790733068</v>
      </c>
      <c r="CS28" s="13">
        <v>0.86474608352626436</v>
      </c>
      <c r="CT28" s="13">
        <v>0.94943548965965863</v>
      </c>
      <c r="CU28" s="13">
        <v>0.89692461998566042</v>
      </c>
      <c r="CV28" s="13">
        <v>1.2428874533302425</v>
      </c>
      <c r="CW28" s="13">
        <v>0.89973826403955293</v>
      </c>
      <c r="CX28" s="13">
        <v>1.8188904421830621</v>
      </c>
      <c r="CY28" s="13">
        <v>0.89757321729812622</v>
      </c>
      <c r="DB28" s="13"/>
      <c r="DC28" s="13">
        <f t="shared" si="0"/>
        <v>1.3540118212774641</v>
      </c>
      <c r="DD28" s="13">
        <f t="shared" si="1"/>
        <v>2.5040059178531076</v>
      </c>
      <c r="DE28" s="13">
        <f t="shared" si="2"/>
        <v>0.53013332335226926</v>
      </c>
      <c r="DF28" s="13">
        <f t="shared" si="3"/>
        <v>1.5254285587066465</v>
      </c>
      <c r="DG28" s="13">
        <f t="shared" si="4"/>
        <v>3.1338463759224231</v>
      </c>
      <c r="DH28" s="13">
        <f t="shared" si="5"/>
        <v>0.31187776365232123</v>
      </c>
      <c r="DI28" s="13">
        <f t="shared" si="6"/>
        <v>1.4853824525551664</v>
      </c>
      <c r="DJ28" s="13">
        <f t="shared" si="7"/>
        <v>1.0153651251988058</v>
      </c>
      <c r="DK28" s="13">
        <f t="shared" si="8"/>
        <v>4.6926343069840026</v>
      </c>
      <c r="DL28" s="13">
        <f t="shared" si="9"/>
        <v>4.1099511742783923</v>
      </c>
      <c r="DM28" s="13">
        <f t="shared" si="10"/>
        <v>1.2473810274822958</v>
      </c>
      <c r="DN28" s="13">
        <f t="shared" si="11"/>
        <v>1.1041780908448178</v>
      </c>
      <c r="DO28" s="13">
        <f t="shared" si="12"/>
        <v>0.87560573899401795</v>
      </c>
      <c r="DP28" s="13"/>
      <c r="DQ28" s="13"/>
      <c r="DR28">
        <f t="shared" si="13"/>
        <v>0</v>
      </c>
      <c r="DS28">
        <f t="shared" si="14"/>
        <v>0</v>
      </c>
      <c r="DT28" s="3">
        <f t="shared" si="15"/>
        <v>1</v>
      </c>
      <c r="DU28" s="3">
        <f t="shared" si="16"/>
        <v>0</v>
      </c>
      <c r="DV28" s="3">
        <f t="shared" si="17"/>
        <v>0</v>
      </c>
      <c r="DW28" s="3">
        <f t="shared" si="18"/>
        <v>0</v>
      </c>
      <c r="DX28" s="3">
        <f t="shared" si="19"/>
        <v>0</v>
      </c>
      <c r="DY28" s="3">
        <f t="shared" si="20"/>
        <v>1</v>
      </c>
      <c r="DZ28" s="3">
        <f t="shared" si="21"/>
        <v>0</v>
      </c>
      <c r="EA28" s="3">
        <f t="shared" si="22"/>
        <v>1</v>
      </c>
      <c r="EB28" s="3">
        <f t="shared" si="23"/>
        <v>1</v>
      </c>
      <c r="EC28" s="3">
        <f t="shared" si="24"/>
        <v>0</v>
      </c>
      <c r="ED28" s="3">
        <f t="shared" si="25"/>
        <v>0</v>
      </c>
      <c r="EE28" s="3">
        <f t="shared" si="26"/>
        <v>0</v>
      </c>
      <c r="EG28" s="15">
        <f t="shared" si="27"/>
        <v>11</v>
      </c>
      <c r="EH28" s="55"/>
      <c r="EI28" s="15">
        <v>11</v>
      </c>
    </row>
    <row r="29" spans="1:139" x14ac:dyDescent="0.2">
      <c r="A29" s="6" t="s">
        <v>133</v>
      </c>
      <c r="B29" s="7" t="s">
        <v>111</v>
      </c>
      <c r="C29" s="6" t="s">
        <v>112</v>
      </c>
      <c r="D29" s="8" t="s">
        <v>113</v>
      </c>
      <c r="E29" s="9" t="s">
        <v>114</v>
      </c>
      <c r="F29" s="20" t="s">
        <v>121</v>
      </c>
      <c r="G29" s="3">
        <v>19.07</v>
      </c>
      <c r="H29" s="13">
        <v>9.2789485560775091</v>
      </c>
      <c r="I29" s="13">
        <v>3.1013575097233161</v>
      </c>
      <c r="J29" s="13">
        <v>2.1626746888313564</v>
      </c>
      <c r="K29" s="13">
        <v>37.214764181119328</v>
      </c>
      <c r="L29" s="13">
        <v>279.52083143383845</v>
      </c>
      <c r="M29" s="13">
        <v>1.3189104169135952</v>
      </c>
      <c r="N29" s="13">
        <v>2.3891623849009833</v>
      </c>
      <c r="O29" s="13">
        <v>56.548803287608884</v>
      </c>
      <c r="P29" s="13">
        <v>10.254607330198455</v>
      </c>
      <c r="Q29" s="13">
        <v>2.1513087852086223</v>
      </c>
      <c r="R29" s="13">
        <v>9.7675627156416915</v>
      </c>
      <c r="S29" s="13">
        <v>4.898718557523158E-2</v>
      </c>
      <c r="T29" s="13">
        <v>1.2189884239283364</v>
      </c>
      <c r="U29" s="13">
        <v>1.3009733572789282</v>
      </c>
      <c r="V29" s="13">
        <v>2.1233411099208896</v>
      </c>
      <c r="W29" s="13">
        <v>4.6212181830841148</v>
      </c>
      <c r="X29" s="13">
        <v>3.691548649728825</v>
      </c>
      <c r="Y29" s="13">
        <v>0.256708032460367</v>
      </c>
      <c r="Z29" s="13">
        <v>1.3998860241306901</v>
      </c>
      <c r="AA29" s="13">
        <v>14.35269308319676</v>
      </c>
      <c r="AB29" s="13">
        <v>0.98173060273108081</v>
      </c>
      <c r="AC29" s="13">
        <v>0.9254329320432868</v>
      </c>
      <c r="AD29" s="13">
        <v>1.6963908749362149</v>
      </c>
      <c r="AE29" s="13">
        <v>1.0735275981063426</v>
      </c>
      <c r="AF29" s="13">
        <v>0.78560405161670954</v>
      </c>
      <c r="AG29" s="13">
        <v>1.1971286674014003</v>
      </c>
      <c r="AH29" s="13">
        <v>1.4496161091557733</v>
      </c>
      <c r="AI29" s="13">
        <v>1.1357302672937739</v>
      </c>
      <c r="AJ29" s="13">
        <v>1.3256208332230444</v>
      </c>
      <c r="AK29" s="13">
        <v>3.274886234474518</v>
      </c>
      <c r="AL29" s="13">
        <v>1.4631074368948462</v>
      </c>
      <c r="AM29" s="13">
        <v>1.7126783888596262</v>
      </c>
      <c r="AN29" s="13">
        <v>2.2349293309208473</v>
      </c>
      <c r="AO29" s="13">
        <v>1.4975998160979493</v>
      </c>
      <c r="AP29" s="13">
        <v>1.0394246763441537</v>
      </c>
      <c r="AQ29" s="13">
        <v>1.4799247434029978</v>
      </c>
      <c r="AR29" s="13">
        <v>1.8712862314931529</v>
      </c>
      <c r="AS29" s="13">
        <v>233.18283723883536</v>
      </c>
      <c r="AT29" s="13">
        <v>4.8970363761529843</v>
      </c>
      <c r="AU29" s="13">
        <v>1.8366120413018221</v>
      </c>
      <c r="AV29" s="13">
        <v>6.7737123295421764</v>
      </c>
      <c r="AW29" s="13">
        <v>0.83505707877804924</v>
      </c>
      <c r="AX29" s="13">
        <v>3.4626020263724619</v>
      </c>
      <c r="AY29" s="13">
        <v>1.9087914697887391</v>
      </c>
      <c r="AZ29" s="13">
        <v>1.0843529643975309</v>
      </c>
      <c r="BA29" s="13">
        <v>1.2402352250212119</v>
      </c>
      <c r="BB29" s="13">
        <v>0.97127389644201811</v>
      </c>
      <c r="BC29" s="13">
        <v>0.89365986516080154</v>
      </c>
      <c r="BD29" s="13">
        <v>10.7545713883862</v>
      </c>
      <c r="BE29" s="13">
        <v>2.1885789436349228</v>
      </c>
      <c r="BF29" s="13">
        <v>0.75608444880718928</v>
      </c>
      <c r="BG29" s="13">
        <v>0.70189460508332513</v>
      </c>
      <c r="BH29" s="13">
        <v>0.70189460508332513</v>
      </c>
      <c r="BI29" s="13">
        <v>0.90363459556985648</v>
      </c>
      <c r="BJ29" s="13">
        <v>1.8221868371311025</v>
      </c>
      <c r="BK29" s="13">
        <v>4.8970363761529843</v>
      </c>
      <c r="BL29" s="13">
        <v>0.96443488888925211</v>
      </c>
      <c r="BM29" s="13">
        <v>1.4230986870914779</v>
      </c>
      <c r="BN29" s="13">
        <v>0.31935137638034783</v>
      </c>
      <c r="BO29" s="13">
        <v>1.7492559078704368</v>
      </c>
      <c r="BP29" s="13">
        <v>1.9601804228793325</v>
      </c>
      <c r="BQ29" s="13">
        <v>5.514229663563893</v>
      </c>
      <c r="BR29" s="13">
        <v>1.3312824305185884</v>
      </c>
      <c r="BS29" s="13">
        <v>3.0879902147543548</v>
      </c>
      <c r="BT29" s="13">
        <v>1.1524557977362198</v>
      </c>
      <c r="BU29" s="13">
        <v>4.0531304237709191</v>
      </c>
      <c r="BV29" s="13">
        <v>22.550204115281357</v>
      </c>
      <c r="BW29" s="13">
        <v>3.2620642880843986</v>
      </c>
      <c r="BX29" s="13">
        <v>1.3545674793745839</v>
      </c>
      <c r="BY29" s="13">
        <v>1.8264417098009733</v>
      </c>
      <c r="BZ29" s="13">
        <v>1.0014057842018951</v>
      </c>
      <c r="CA29" s="13">
        <v>0.26784971038868577</v>
      </c>
      <c r="CB29" s="13">
        <v>4.5537751816201117</v>
      </c>
      <c r="CC29" s="13">
        <v>0.85832231831715711</v>
      </c>
      <c r="CD29" s="13">
        <v>1.4394561234687817</v>
      </c>
      <c r="CE29" s="13">
        <v>1.5298467808650777</v>
      </c>
      <c r="CF29" s="13">
        <v>0.41817227704436494</v>
      </c>
      <c r="CG29" s="13">
        <v>0.97265802087314668</v>
      </c>
      <c r="CH29" s="13">
        <v>1.3153251419780037</v>
      </c>
      <c r="CI29" s="13">
        <v>1.4170998643023174</v>
      </c>
      <c r="CJ29" s="13">
        <v>1.5545585054595634</v>
      </c>
      <c r="CK29" s="13">
        <v>1.0301452242324873</v>
      </c>
      <c r="CL29" s="13">
        <v>0.77056726491800109</v>
      </c>
      <c r="CM29" s="13">
        <v>1.0547012755624354</v>
      </c>
      <c r="CN29" s="13">
        <v>0.43297919249766531</v>
      </c>
      <c r="CO29" s="13">
        <v>0.68368400543090269</v>
      </c>
      <c r="CP29" s="13">
        <v>1.5649344252468287</v>
      </c>
      <c r="CQ29" s="13">
        <v>1.408250884127827</v>
      </c>
      <c r="CR29" s="13">
        <v>1.0336858064618948</v>
      </c>
      <c r="CS29" s="13">
        <v>0.9489075439995468</v>
      </c>
      <c r="CT29" s="13">
        <v>0.68825874680419719</v>
      </c>
      <c r="CU29" s="13">
        <v>0.93992191922454416</v>
      </c>
      <c r="CV29" s="13">
        <v>1.2981930279539011</v>
      </c>
      <c r="CW29" s="13">
        <v>4.0288787079745738</v>
      </c>
      <c r="CX29" s="13">
        <v>0.87827665544121081</v>
      </c>
      <c r="CY29" s="13">
        <v>1.0383854492950972</v>
      </c>
      <c r="DB29" s="13"/>
      <c r="DC29" s="13">
        <f t="shared" si="0"/>
        <v>37.214764181119328</v>
      </c>
      <c r="DD29" s="13">
        <f t="shared" si="1"/>
        <v>1.3189104169135952</v>
      </c>
      <c r="DE29" s="13">
        <f t="shared" si="2"/>
        <v>10.254607330198455</v>
      </c>
      <c r="DF29" s="13">
        <f t="shared" si="3"/>
        <v>1.2189884239283364</v>
      </c>
      <c r="DG29" s="13">
        <f t="shared" si="4"/>
        <v>1.8712862314931529</v>
      </c>
      <c r="DH29" s="13">
        <f t="shared" si="5"/>
        <v>4.8970363761529843</v>
      </c>
      <c r="DI29" s="13">
        <f t="shared" si="6"/>
        <v>10.7545713883862</v>
      </c>
      <c r="DJ29" s="13">
        <f t="shared" si="7"/>
        <v>1.9601804228793325</v>
      </c>
      <c r="DK29" s="13">
        <f t="shared" si="8"/>
        <v>5.514229663563893</v>
      </c>
      <c r="DL29" s="13">
        <f t="shared" si="9"/>
        <v>4.0531304237709191</v>
      </c>
      <c r="DM29" s="13">
        <f t="shared" si="10"/>
        <v>1.8264417098009733</v>
      </c>
      <c r="DN29" s="13">
        <f t="shared" si="11"/>
        <v>0.43297919249766531</v>
      </c>
      <c r="DO29" s="13">
        <f t="shared" si="12"/>
        <v>0.68368400543090269</v>
      </c>
      <c r="DP29" s="13"/>
      <c r="DQ29" s="13"/>
      <c r="DR29">
        <f t="shared" si="13"/>
        <v>1</v>
      </c>
      <c r="DS29">
        <f t="shared" si="14"/>
        <v>1</v>
      </c>
      <c r="DT29" s="3">
        <f t="shared" si="15"/>
        <v>0</v>
      </c>
      <c r="DU29" s="3">
        <f t="shared" si="16"/>
        <v>1</v>
      </c>
      <c r="DV29" s="3">
        <f t="shared" si="17"/>
        <v>0</v>
      </c>
      <c r="DW29" s="3">
        <f t="shared" si="18"/>
        <v>0</v>
      </c>
      <c r="DX29" s="3">
        <f t="shared" si="19"/>
        <v>1</v>
      </c>
      <c r="DY29" s="3">
        <f t="shared" si="20"/>
        <v>1</v>
      </c>
      <c r="DZ29" s="3">
        <f t="shared" si="21"/>
        <v>1</v>
      </c>
      <c r="EA29" s="3">
        <f t="shared" si="22"/>
        <v>1</v>
      </c>
      <c r="EB29" s="3">
        <f t="shared" si="23"/>
        <v>1</v>
      </c>
      <c r="EC29" s="3">
        <f t="shared" si="24"/>
        <v>1</v>
      </c>
      <c r="ED29" s="3">
        <f t="shared" si="25"/>
        <v>0</v>
      </c>
      <c r="EE29" s="3">
        <f t="shared" si="26"/>
        <v>0</v>
      </c>
      <c r="EG29" s="15">
        <f t="shared" si="27"/>
        <v>22</v>
      </c>
      <c r="EH29" s="56" t="s">
        <v>112</v>
      </c>
      <c r="EI29" s="15">
        <v>18</v>
      </c>
    </row>
    <row r="30" spans="1:139" x14ac:dyDescent="0.2">
      <c r="A30" s="6" t="s">
        <v>133</v>
      </c>
      <c r="B30" s="7" t="s">
        <v>111</v>
      </c>
      <c r="C30" s="6" t="s">
        <v>112</v>
      </c>
      <c r="D30" s="8" t="s">
        <v>113</v>
      </c>
      <c r="E30" s="9" t="s">
        <v>114</v>
      </c>
      <c r="F30" s="22" t="s">
        <v>123</v>
      </c>
      <c r="G30" s="3">
        <v>20.47</v>
      </c>
      <c r="H30" s="13">
        <v>32.745401523870378</v>
      </c>
      <c r="I30" s="13">
        <v>7.1438340311868744</v>
      </c>
      <c r="J30" s="13">
        <v>7.3737266377022994</v>
      </c>
      <c r="K30" s="13">
        <v>4.6988713322817697</v>
      </c>
      <c r="L30" s="13">
        <v>3.1384205603350903</v>
      </c>
      <c r="M30" s="13">
        <v>2.1608095392817979</v>
      </c>
      <c r="N30" s="13">
        <v>0.94115760951911287</v>
      </c>
      <c r="O30" s="13">
        <v>14.576781848723625</v>
      </c>
      <c r="P30" s="13">
        <v>3.6727848871055131</v>
      </c>
      <c r="Q30" s="13">
        <v>0.74862454912069287</v>
      </c>
      <c r="R30" s="13">
        <v>2.5535569717678719</v>
      </c>
      <c r="S30" s="13">
        <v>2.2250025405709914</v>
      </c>
      <c r="T30" s="13">
        <v>1.0786266563390288</v>
      </c>
      <c r="U30" s="13">
        <v>1.2628633717808653</v>
      </c>
      <c r="V30" s="13">
        <v>2.1547421578969215</v>
      </c>
      <c r="W30" s="13">
        <v>9.7572244598265261</v>
      </c>
      <c r="X30" s="13">
        <v>0.98957920610286154</v>
      </c>
      <c r="Y30" s="13">
        <v>2.3222201982064719</v>
      </c>
      <c r="Z30" s="13">
        <v>1.5377460486348937</v>
      </c>
      <c r="AA30" s="13">
        <v>5.0947067800117161</v>
      </c>
      <c r="AB30" s="13">
        <v>1.0630566751743153</v>
      </c>
      <c r="AC30" s="13">
        <v>0.95739725108138307</v>
      </c>
      <c r="AD30" s="13">
        <v>0.75969162549566183</v>
      </c>
      <c r="AE30" s="13">
        <v>1.3350200583227376</v>
      </c>
      <c r="AF30" s="13">
        <v>0.85312409445268877</v>
      </c>
      <c r="AG30" s="13">
        <v>1.7306842131038471</v>
      </c>
      <c r="AH30" s="13">
        <v>1.1469450093839813</v>
      </c>
      <c r="AI30" s="13">
        <v>0.7588435596150831</v>
      </c>
      <c r="AJ30" s="13">
        <v>0.46886872429297372</v>
      </c>
      <c r="AK30" s="13">
        <v>2.7077520806291973</v>
      </c>
      <c r="AL30" s="13">
        <v>0.89402670456313027</v>
      </c>
      <c r="AM30" s="13">
        <v>1.8331364610488905</v>
      </c>
      <c r="AN30" s="13">
        <v>0.80390601472320089</v>
      </c>
      <c r="AO30" s="13">
        <v>1.9194295815615803</v>
      </c>
      <c r="AP30" s="13">
        <v>0.77912810047777359</v>
      </c>
      <c r="AQ30" s="13">
        <v>0.92583393682946502</v>
      </c>
      <c r="AR30" s="13">
        <v>9.8661378517466041</v>
      </c>
      <c r="AS30" s="13">
        <v>2.4802679934698548</v>
      </c>
      <c r="AT30" s="13">
        <v>2.8425077984162099</v>
      </c>
      <c r="AU30" s="13">
        <v>1.7068562039802451</v>
      </c>
      <c r="AV30" s="13">
        <v>3.5297864402020149</v>
      </c>
      <c r="AW30" s="13">
        <v>1.0568611524729377</v>
      </c>
      <c r="AX30" s="13">
        <v>5.6113184976013484</v>
      </c>
      <c r="AY30" s="13">
        <v>1.0626053596742009</v>
      </c>
      <c r="AZ30" s="13">
        <v>1.135599537126089</v>
      </c>
      <c r="BA30" s="13">
        <v>0.82412328130232937</v>
      </c>
      <c r="BB30" s="13">
        <v>0.95264163372539445</v>
      </c>
      <c r="BC30" s="13">
        <v>0.99850689527387682</v>
      </c>
      <c r="BD30" s="13">
        <v>4.7834062612093664</v>
      </c>
      <c r="BE30" s="13">
        <v>3.9632900772621622</v>
      </c>
      <c r="BF30" s="13">
        <v>0.60273988422577895</v>
      </c>
      <c r="BG30" s="13">
        <v>0.54517293693169011</v>
      </c>
      <c r="BH30" s="13">
        <v>1.1179434140728572</v>
      </c>
      <c r="BI30" s="13">
        <v>1.2413998763747729</v>
      </c>
      <c r="BJ30" s="13">
        <v>1.4703903412385837</v>
      </c>
      <c r="BK30" s="13">
        <v>2.8425077984162099</v>
      </c>
      <c r="BL30" s="13">
        <v>0.76807238522484855</v>
      </c>
      <c r="BM30" s="13">
        <v>0.43085274319363864</v>
      </c>
      <c r="BN30" s="13">
        <v>2.9288395033015924</v>
      </c>
      <c r="BO30" s="13">
        <v>0.74216442348216127</v>
      </c>
      <c r="BP30" s="13">
        <v>2.1710325984421046</v>
      </c>
      <c r="BQ30" s="13">
        <v>3.7843251628504295</v>
      </c>
      <c r="BR30" s="13">
        <v>1.4864535699602552</v>
      </c>
      <c r="BS30" s="13">
        <v>3.6714892603947247</v>
      </c>
      <c r="BT30" s="13">
        <v>0.9885859160885071</v>
      </c>
      <c r="BU30" s="13">
        <v>7.398921518621977</v>
      </c>
      <c r="BV30" s="13">
        <v>12.512943575614141</v>
      </c>
      <c r="BW30" s="13">
        <v>0.71116519896104524</v>
      </c>
      <c r="BX30" s="13">
        <v>1.5324367346304981</v>
      </c>
      <c r="BY30" s="13">
        <v>1.9567212645906349</v>
      </c>
      <c r="BZ30" s="13">
        <v>1.0085721290413354</v>
      </c>
      <c r="CA30" s="13">
        <v>0.1371472711536019</v>
      </c>
      <c r="CB30" s="13">
        <v>0.89180111804589191</v>
      </c>
      <c r="CC30" s="13">
        <v>0.8578346591648689</v>
      </c>
      <c r="CD30" s="13">
        <v>2.8791979265204133</v>
      </c>
      <c r="CE30" s="13">
        <v>1.2771605008714109</v>
      </c>
      <c r="CF30" s="13">
        <v>0.48801774286923422</v>
      </c>
      <c r="CG30" s="13">
        <v>0.87862494188326901</v>
      </c>
      <c r="CH30" s="13">
        <v>1.7279242228425222</v>
      </c>
      <c r="CI30" s="13">
        <v>0.942849069965084</v>
      </c>
      <c r="CJ30" s="13">
        <v>2.5760956835664208</v>
      </c>
      <c r="CK30" s="13">
        <v>0.77510705382484624</v>
      </c>
      <c r="CL30" s="13">
        <v>0.63465301722050815</v>
      </c>
      <c r="CM30" s="13">
        <v>1.2021025145339612</v>
      </c>
      <c r="CN30" s="13">
        <v>0.58388536778572142</v>
      </c>
      <c r="CO30" s="13">
        <v>1.6002048822130552</v>
      </c>
      <c r="CP30" s="13">
        <v>1.5456572282829217</v>
      </c>
      <c r="CQ30" s="13">
        <v>0.80857537148217573</v>
      </c>
      <c r="CR30" s="13">
        <v>1.4910643374738324</v>
      </c>
      <c r="CS30" s="13">
        <v>0.90406026511151794</v>
      </c>
      <c r="CT30" s="13">
        <v>0.56486872220618067</v>
      </c>
      <c r="CU30" s="13">
        <v>1.3126736149142686</v>
      </c>
      <c r="CV30" s="13">
        <v>1.0025869246637036</v>
      </c>
      <c r="CW30" s="13">
        <v>3.8244884064347784</v>
      </c>
      <c r="CX30" s="13">
        <v>1.0862062558730794</v>
      </c>
      <c r="CY30" s="13">
        <v>0.86834609369617233</v>
      </c>
      <c r="DB30" s="13"/>
      <c r="DC30" s="13">
        <f t="shared" si="0"/>
        <v>4.6988713322817697</v>
      </c>
      <c r="DD30" s="13">
        <f t="shared" si="1"/>
        <v>2.1608095392817979</v>
      </c>
      <c r="DE30" s="13">
        <f t="shared" si="2"/>
        <v>3.6727848871055131</v>
      </c>
      <c r="DF30" s="13">
        <f t="shared" si="3"/>
        <v>1.0786266563390288</v>
      </c>
      <c r="DG30" s="13">
        <f t="shared" si="4"/>
        <v>9.8661378517466041</v>
      </c>
      <c r="DH30" s="13">
        <f t="shared" si="5"/>
        <v>2.8425077984162099</v>
      </c>
      <c r="DI30" s="13">
        <f t="shared" si="6"/>
        <v>4.7834062612093664</v>
      </c>
      <c r="DJ30" s="13">
        <f t="shared" si="7"/>
        <v>2.1710325984421046</v>
      </c>
      <c r="DK30" s="13">
        <f t="shared" si="8"/>
        <v>3.7843251628504295</v>
      </c>
      <c r="DL30" s="13">
        <f t="shared" si="9"/>
        <v>7.398921518621977</v>
      </c>
      <c r="DM30" s="13">
        <f t="shared" si="10"/>
        <v>1.9567212645906349</v>
      </c>
      <c r="DN30" s="13">
        <f t="shared" si="11"/>
        <v>0.58388536778572142</v>
      </c>
      <c r="DO30" s="13">
        <f t="shared" si="12"/>
        <v>1.6002048822130552</v>
      </c>
      <c r="DP30" s="13"/>
      <c r="DQ30" s="13"/>
      <c r="DR30">
        <f t="shared" si="13"/>
        <v>1</v>
      </c>
      <c r="DS30">
        <f t="shared" si="14"/>
        <v>0</v>
      </c>
      <c r="DT30" s="3">
        <f t="shared" si="15"/>
        <v>0</v>
      </c>
      <c r="DU30" s="3">
        <f t="shared" si="16"/>
        <v>1</v>
      </c>
      <c r="DV30" s="3">
        <f t="shared" si="17"/>
        <v>0</v>
      </c>
      <c r="DW30" s="3">
        <f t="shared" si="18"/>
        <v>1</v>
      </c>
      <c r="DX30" s="3">
        <f t="shared" si="19"/>
        <v>0</v>
      </c>
      <c r="DY30" s="3">
        <f t="shared" si="20"/>
        <v>1</v>
      </c>
      <c r="DZ30" s="3">
        <f t="shared" si="21"/>
        <v>1</v>
      </c>
      <c r="EA30" s="3">
        <f t="shared" si="22"/>
        <v>1</v>
      </c>
      <c r="EB30" s="3">
        <f t="shared" si="23"/>
        <v>1</v>
      </c>
      <c r="EC30" s="3">
        <f t="shared" si="24"/>
        <v>1</v>
      </c>
      <c r="ED30" s="3">
        <f t="shared" si="25"/>
        <v>0</v>
      </c>
      <c r="EE30" s="3">
        <f t="shared" si="26"/>
        <v>0</v>
      </c>
      <c r="EG30" s="15">
        <f t="shared" si="27"/>
        <v>18</v>
      </c>
      <c r="EH30" s="57"/>
      <c r="EI30" s="15">
        <v>25</v>
      </c>
    </row>
    <row r="31" spans="1:139" x14ac:dyDescent="0.2">
      <c r="A31" s="6" t="s">
        <v>133</v>
      </c>
      <c r="B31" s="7" t="s">
        <v>111</v>
      </c>
      <c r="C31" s="6" t="s">
        <v>112</v>
      </c>
      <c r="D31" s="8" t="s">
        <v>113</v>
      </c>
      <c r="E31" s="9" t="s">
        <v>114</v>
      </c>
      <c r="F31" s="18" t="s">
        <v>120</v>
      </c>
      <c r="G31" s="17">
        <v>27.48</v>
      </c>
      <c r="H31" s="13">
        <v>21.517072386481544</v>
      </c>
      <c r="I31" s="13">
        <v>5.6134971800200466</v>
      </c>
      <c r="J31" s="13">
        <v>4.0206946908265744</v>
      </c>
      <c r="K31" s="13">
        <v>17.530884834827237</v>
      </c>
      <c r="L31" s="13">
        <v>46.202671815164834</v>
      </c>
      <c r="M31" s="13">
        <v>82.505702398582741</v>
      </c>
      <c r="N31" s="13">
        <v>0.22268046551721779</v>
      </c>
      <c r="O31" s="13">
        <v>1.6632425985297112</v>
      </c>
      <c r="P31" s="13">
        <v>1.1915819076687799</v>
      </c>
      <c r="Q31" s="13">
        <v>0.45074932875340973</v>
      </c>
      <c r="R31" s="13">
        <v>0.57791989056529269</v>
      </c>
      <c r="S31" s="13">
        <v>149.31903334266542</v>
      </c>
      <c r="T31" s="13">
        <v>2.8528384187080436</v>
      </c>
      <c r="U31" s="13">
        <v>11.766503488262794</v>
      </c>
      <c r="V31" s="13">
        <v>20.784333620349351</v>
      </c>
      <c r="W31" s="13">
        <v>2.2942564978874413</v>
      </c>
      <c r="X31" s="13">
        <v>0.72287941047183835</v>
      </c>
      <c r="Y31" s="13">
        <v>69.102605647015722</v>
      </c>
      <c r="Z31" s="13">
        <v>46.664739778209302</v>
      </c>
      <c r="AA31" s="13">
        <v>1.3999403695482733</v>
      </c>
      <c r="AB31" s="13">
        <v>3.2459541346498244</v>
      </c>
      <c r="AC31" s="13">
        <v>0.32587668367976624</v>
      </c>
      <c r="AD31" s="13">
        <v>3.043647842190603</v>
      </c>
      <c r="AE31" s="13">
        <v>1.4528641826393118</v>
      </c>
      <c r="AF31" s="13">
        <v>4.3804181275343907</v>
      </c>
      <c r="AG31" s="13">
        <v>28.762790715271244</v>
      </c>
      <c r="AH31" s="13">
        <v>0.77550158860755702</v>
      </c>
      <c r="AI31" s="13">
        <v>9.1860689163487871E-2</v>
      </c>
      <c r="AJ31" s="13">
        <v>0.77974191141403992</v>
      </c>
      <c r="AK31" s="13">
        <v>2.0834823534456186</v>
      </c>
      <c r="AL31" s="13">
        <v>0.86347993230635045</v>
      </c>
      <c r="AM31" s="13">
        <v>1.9406290454180668E-2</v>
      </c>
      <c r="AN31" s="13">
        <v>1.6563719696584416</v>
      </c>
      <c r="AO31" s="13">
        <v>1.2859499029582748</v>
      </c>
      <c r="AP31" s="13">
        <v>4.6220266965744887</v>
      </c>
      <c r="AQ31" s="13">
        <v>0.64561560833789255</v>
      </c>
      <c r="AR31" s="13">
        <v>110.07919668528302</v>
      </c>
      <c r="AS31" s="13">
        <v>126.14155759118192</v>
      </c>
      <c r="AT31" s="13">
        <v>52.877392071186115</v>
      </c>
      <c r="AU31" s="13">
        <v>1.5344321243713284</v>
      </c>
      <c r="AV31" s="13">
        <v>4.7412685117270463</v>
      </c>
      <c r="AW31" s="13">
        <v>7.2835880538649898</v>
      </c>
      <c r="AX31" s="13">
        <v>4.6256526682289278</v>
      </c>
      <c r="AY31" s="13">
        <v>1.5683163219581602</v>
      </c>
      <c r="AZ31" s="13">
        <v>5.1072632278526306</v>
      </c>
      <c r="BA31" s="13">
        <v>0.17751398073683242</v>
      </c>
      <c r="BB31" s="13">
        <v>0.59604766298024081</v>
      </c>
      <c r="BC31" s="13">
        <v>1.09353309322306</v>
      </c>
      <c r="BD31" s="13">
        <v>7.6668960247165652</v>
      </c>
      <c r="BE31" s="13">
        <v>99.795667534722114</v>
      </c>
      <c r="BF31" s="13">
        <v>4.0630142298966749</v>
      </c>
      <c r="BG31" s="13">
        <v>1.0368838276991839</v>
      </c>
      <c r="BH31" s="13">
        <v>1.4078558316837719</v>
      </c>
      <c r="BI31" s="13">
        <v>4.6004826124543916</v>
      </c>
      <c r="BJ31" s="13">
        <v>1.2967708560366487</v>
      </c>
      <c r="BK31" s="13">
        <v>52.877392071186115</v>
      </c>
      <c r="BL31" s="13">
        <v>3.9987679984065361</v>
      </c>
      <c r="BM31" s="13">
        <v>7.712527644758954E-3</v>
      </c>
      <c r="BN31" s="13">
        <v>129.04544443390679</v>
      </c>
      <c r="BO31" s="13">
        <v>8.4074651454422593</v>
      </c>
      <c r="BP31" s="13">
        <v>11.14655194105039</v>
      </c>
      <c r="BQ31" s="13">
        <v>131.14660038264628</v>
      </c>
      <c r="BR31" s="13">
        <v>1.1941694231897928</v>
      </c>
      <c r="BS31" s="13">
        <v>3.3001930446630663</v>
      </c>
      <c r="BT31" s="13">
        <v>3.0818704626410147</v>
      </c>
      <c r="BU31" s="13">
        <v>62.354827944522256</v>
      </c>
      <c r="BV31" s="13">
        <v>7.6436458997665726</v>
      </c>
      <c r="BW31" s="13">
        <v>2.9006543150547723</v>
      </c>
      <c r="BX31" s="13">
        <v>1.7640602582814444</v>
      </c>
      <c r="BY31" s="13">
        <v>12.066021255099553</v>
      </c>
      <c r="BZ31" s="13">
        <v>1.2606784471968682</v>
      </c>
      <c r="CA31" s="13">
        <v>2.3704548187749745</v>
      </c>
      <c r="CB31" s="13">
        <v>0.85775801978991584</v>
      </c>
      <c r="CC31" s="13">
        <v>1.5195510437621387</v>
      </c>
      <c r="CD31" s="13">
        <v>3.9167497134400646</v>
      </c>
      <c r="CE31" s="13">
        <v>4.3782047701453415</v>
      </c>
      <c r="CF31" s="13">
        <v>2.5828098422588308</v>
      </c>
      <c r="CG31" s="13">
        <v>2.9712470939216917</v>
      </c>
      <c r="CH31" s="13">
        <v>0.5553532180691344</v>
      </c>
      <c r="CI31" s="13">
        <v>1.1837934006257269</v>
      </c>
      <c r="CJ31" s="13">
        <v>0.67994954685602971</v>
      </c>
      <c r="CK31" s="13">
        <v>0.91276708035713616</v>
      </c>
      <c r="CL31" s="13">
        <v>0.19202365075707784</v>
      </c>
      <c r="CM31" s="13">
        <v>1.2854328651408837</v>
      </c>
      <c r="CN31" s="13">
        <v>10.3835022536145</v>
      </c>
      <c r="CO31" s="13">
        <v>25.390175433332075</v>
      </c>
      <c r="CP31" s="13">
        <v>0.65675050928484469</v>
      </c>
      <c r="CQ31" s="13">
        <v>1.2423425899828251</v>
      </c>
      <c r="CR31" s="13">
        <v>0.62007854646345717</v>
      </c>
      <c r="CS31" s="13">
        <v>0.84880179105218811</v>
      </c>
      <c r="CT31" s="13">
        <v>1.4112625904216514</v>
      </c>
      <c r="CU31" s="13">
        <v>0.78072053598306757</v>
      </c>
      <c r="CV31" s="13">
        <v>0.60663466374613129</v>
      </c>
      <c r="CW31" s="13">
        <v>0.99573397723046453</v>
      </c>
      <c r="CX31" s="13">
        <v>0.82663727230039796</v>
      </c>
      <c r="CY31" s="13">
        <v>6.1048732225129667</v>
      </c>
      <c r="DB31" s="13"/>
      <c r="DC31" s="13">
        <f t="shared" si="0"/>
        <v>17.530884834827237</v>
      </c>
      <c r="DD31" s="13">
        <f t="shared" si="1"/>
        <v>82.505702398582741</v>
      </c>
      <c r="DE31" s="13">
        <f t="shared" si="2"/>
        <v>1.1915819076687799</v>
      </c>
      <c r="DF31" s="13">
        <f t="shared" si="3"/>
        <v>2.8528384187080436</v>
      </c>
      <c r="DG31" s="13">
        <f t="shared" si="4"/>
        <v>110.07919668528302</v>
      </c>
      <c r="DH31" s="13">
        <f t="shared" si="5"/>
        <v>52.877392071186115</v>
      </c>
      <c r="DI31" s="13">
        <f t="shared" si="6"/>
        <v>7.6668960247165652</v>
      </c>
      <c r="DJ31" s="13">
        <f t="shared" si="7"/>
        <v>11.14655194105039</v>
      </c>
      <c r="DK31" s="13">
        <f t="shared" si="8"/>
        <v>131.14660038264628</v>
      </c>
      <c r="DL31" s="13">
        <f t="shared" si="9"/>
        <v>62.354827944522256</v>
      </c>
      <c r="DM31" s="13">
        <f t="shared" si="10"/>
        <v>12.066021255099553</v>
      </c>
      <c r="DN31" s="13">
        <f t="shared" si="11"/>
        <v>10.3835022536145</v>
      </c>
      <c r="DO31" s="13">
        <f t="shared" si="12"/>
        <v>25.390175433332075</v>
      </c>
      <c r="DP31" s="13"/>
      <c r="DQ31" s="13"/>
      <c r="DR31">
        <f t="shared" si="13"/>
        <v>1</v>
      </c>
      <c r="DS31">
        <f t="shared" si="14"/>
        <v>1</v>
      </c>
      <c r="DT31" s="3">
        <f t="shared" si="15"/>
        <v>1</v>
      </c>
      <c r="DU31" s="3">
        <f t="shared" si="16"/>
        <v>0</v>
      </c>
      <c r="DV31" s="3">
        <f t="shared" si="17"/>
        <v>1</v>
      </c>
      <c r="DW31" s="3">
        <f t="shared" si="18"/>
        <v>1</v>
      </c>
      <c r="DX31" s="3">
        <f t="shared" si="19"/>
        <v>1</v>
      </c>
      <c r="DY31" s="3">
        <f t="shared" si="20"/>
        <v>1</v>
      </c>
      <c r="DZ31" s="3">
        <f t="shared" si="21"/>
        <v>1</v>
      </c>
      <c r="EA31" s="3">
        <f t="shared" si="22"/>
        <v>1</v>
      </c>
      <c r="EB31" s="3">
        <f t="shared" si="23"/>
        <v>1</v>
      </c>
      <c r="EC31" s="3">
        <f t="shared" si="24"/>
        <v>1</v>
      </c>
      <c r="ED31" s="3">
        <f t="shared" si="25"/>
        <v>1</v>
      </c>
      <c r="EE31" s="3">
        <f t="shared" si="26"/>
        <v>1</v>
      </c>
      <c r="EG31" s="15">
        <f t="shared" si="27"/>
        <v>34</v>
      </c>
      <c r="EH31" s="57"/>
      <c r="EI31" s="15">
        <v>36</v>
      </c>
    </row>
    <row r="32" spans="1:139" x14ac:dyDescent="0.2">
      <c r="A32" s="6" t="s">
        <v>134</v>
      </c>
      <c r="B32" s="7" t="s">
        <v>111</v>
      </c>
      <c r="C32" s="6" t="s">
        <v>112</v>
      </c>
      <c r="D32" s="8" t="s">
        <v>113</v>
      </c>
      <c r="E32" s="9" t="s">
        <v>114</v>
      </c>
      <c r="F32" s="18" t="s">
        <v>120</v>
      </c>
      <c r="G32" s="3">
        <v>18.760000000000002</v>
      </c>
      <c r="H32" s="13">
        <v>5.0679767045444661</v>
      </c>
      <c r="I32" s="13">
        <v>3.0586602044152058</v>
      </c>
      <c r="J32" s="13">
        <v>1.5491155821404965</v>
      </c>
      <c r="K32" s="13">
        <v>4.9445077811148339</v>
      </c>
      <c r="L32" s="13">
        <v>28.520045480788305</v>
      </c>
      <c r="M32" s="13">
        <v>3.7332236231842395</v>
      </c>
      <c r="N32" s="13">
        <v>2.0237722041910504</v>
      </c>
      <c r="O32" s="13">
        <v>2.5632933852359159</v>
      </c>
      <c r="P32" s="13">
        <v>3.5476855059868386</v>
      </c>
      <c r="Q32" s="13">
        <v>2.4022682322326836</v>
      </c>
      <c r="R32" s="13">
        <v>1.4368818412184889</v>
      </c>
      <c r="S32" s="13">
        <v>19.511519957203383</v>
      </c>
      <c r="T32" s="13">
        <v>6.0059731977681974</v>
      </c>
      <c r="U32" s="13">
        <v>1.8284406144488652</v>
      </c>
      <c r="V32" s="13">
        <v>4.7286376317919503</v>
      </c>
      <c r="W32" s="13">
        <v>1.4969506840928797</v>
      </c>
      <c r="X32" s="13">
        <v>1.4497728776384426</v>
      </c>
      <c r="Y32" s="13">
        <v>6.9387135345645445</v>
      </c>
      <c r="Z32" s="13">
        <v>2.140964605804494</v>
      </c>
      <c r="AA32" s="13">
        <v>3.0091695084380587</v>
      </c>
      <c r="AB32" s="13">
        <v>0.62965899115895874</v>
      </c>
      <c r="AC32" s="13">
        <v>1.1699103955228221</v>
      </c>
      <c r="AD32" s="13">
        <v>0.62407937784677436</v>
      </c>
      <c r="AE32" s="13">
        <v>1.0445632427409475</v>
      </c>
      <c r="AF32" s="13">
        <v>0.89817507197969804</v>
      </c>
      <c r="AG32" s="13">
        <v>0.99318319450335468</v>
      </c>
      <c r="AH32" s="13">
        <v>1.3353349265344123</v>
      </c>
      <c r="AI32" s="13">
        <v>9.1235255061634692</v>
      </c>
      <c r="AJ32" s="13">
        <v>0.93631675977984308</v>
      </c>
      <c r="AK32" s="13">
        <v>1.4073653325461741</v>
      </c>
      <c r="AL32" s="13">
        <v>1.1584811375206763</v>
      </c>
      <c r="AM32" s="13">
        <v>1.7859208967107523</v>
      </c>
      <c r="AN32" s="13">
        <v>12.924411575421225</v>
      </c>
      <c r="AO32" s="13">
        <v>1.0918952357205451</v>
      </c>
      <c r="AP32" s="13">
        <v>0.87814165788436827</v>
      </c>
      <c r="AQ32" s="13">
        <v>1.0963795793743953</v>
      </c>
      <c r="AR32" s="13">
        <v>5.6037711398035395</v>
      </c>
      <c r="AS32" s="13">
        <v>19.198209258030381</v>
      </c>
      <c r="AT32" s="13">
        <v>12.097014374279178</v>
      </c>
      <c r="AU32" s="13">
        <v>2.6939159314508658</v>
      </c>
      <c r="AV32" s="13">
        <v>7.4501687276106905</v>
      </c>
      <c r="AW32" s="13">
        <v>1.565528018108125</v>
      </c>
      <c r="AX32" s="13">
        <v>2.9724590620699725</v>
      </c>
      <c r="AY32" s="13">
        <v>1.4351649615853668</v>
      </c>
      <c r="AZ32" s="13">
        <v>1.2609843908638829</v>
      </c>
      <c r="BA32" s="13">
        <v>0.54261640053147053</v>
      </c>
      <c r="BB32" s="13">
        <v>1.1293554331162388</v>
      </c>
      <c r="BC32" s="13">
        <v>0.88331314172369924</v>
      </c>
      <c r="BD32" s="13">
        <v>15.569412644775596</v>
      </c>
      <c r="BE32" s="13">
        <v>2.6115481068378235</v>
      </c>
      <c r="BF32" s="13">
        <v>0.88059491424803238</v>
      </c>
      <c r="BG32" s="13">
        <v>0.54952394961468765</v>
      </c>
      <c r="BH32" s="13">
        <v>1.0773594013840095</v>
      </c>
      <c r="BI32" s="13">
        <v>1.1694135513159074</v>
      </c>
      <c r="BJ32" s="13">
        <v>1.6805384751179424</v>
      </c>
      <c r="BK32" s="13">
        <v>11.947021816955161</v>
      </c>
      <c r="BL32" s="13">
        <v>1.0164615062875335</v>
      </c>
      <c r="BM32" s="13">
        <v>0.84993208522196351</v>
      </c>
      <c r="BN32" s="13">
        <v>1.4396672516550479</v>
      </c>
      <c r="BO32" s="13">
        <v>0.8268347296316263</v>
      </c>
      <c r="BP32" s="13">
        <v>3.1877215024481345</v>
      </c>
      <c r="BQ32" s="13">
        <v>2.6372541330090957</v>
      </c>
      <c r="BR32" s="13">
        <v>1.1407696731228649</v>
      </c>
      <c r="BS32" s="13">
        <v>1.2627336986620115</v>
      </c>
      <c r="BT32" s="13">
        <v>1.6792374231154517</v>
      </c>
      <c r="BU32" s="13">
        <v>146.66993511790253</v>
      </c>
      <c r="BV32" s="13">
        <v>2.4087103951787827</v>
      </c>
      <c r="BW32" s="13">
        <v>0.44453791340259552</v>
      </c>
      <c r="BX32" s="13">
        <v>1.2508422388099796</v>
      </c>
      <c r="BY32" s="13">
        <v>1.5229600773957435</v>
      </c>
      <c r="BZ32" s="13">
        <v>0.90012691985015714</v>
      </c>
      <c r="CA32" s="13">
        <v>8.4512450400947241</v>
      </c>
      <c r="CB32" s="13">
        <v>5.7863059788271043</v>
      </c>
      <c r="CC32" s="13">
        <v>0.85716517226292221</v>
      </c>
      <c r="CD32" s="13">
        <v>1.562284219710103</v>
      </c>
      <c r="CE32" s="13">
        <v>0.70433780770752197</v>
      </c>
      <c r="CF32" s="13">
        <v>0.54071542947703888</v>
      </c>
      <c r="CG32" s="13">
        <v>1.0461346728634768</v>
      </c>
      <c r="CH32" s="13">
        <v>1.0178165515162136</v>
      </c>
      <c r="CI32" s="13">
        <v>0.9313641906697101</v>
      </c>
      <c r="CJ32" s="13">
        <v>0.93789583374722463</v>
      </c>
      <c r="CK32" s="13">
        <v>0.53674868838082845</v>
      </c>
      <c r="CL32" s="13">
        <v>0.79738917089586869</v>
      </c>
      <c r="CM32" s="13">
        <v>0.59306176305960612</v>
      </c>
      <c r="CN32" s="13">
        <v>1.7656767264635831</v>
      </c>
      <c r="CO32" s="13">
        <v>8.8777769261522774</v>
      </c>
      <c r="CP32" s="13">
        <v>1.1075849222031715</v>
      </c>
      <c r="CQ32" s="13">
        <v>1.2371865614931217</v>
      </c>
      <c r="CR32" s="13">
        <v>3.4212484618200616</v>
      </c>
      <c r="CS32" s="13">
        <v>1.0551876655115984</v>
      </c>
      <c r="CT32" s="13">
        <v>0.807193494253583</v>
      </c>
      <c r="CU32" s="13">
        <v>0.95057879468533613</v>
      </c>
      <c r="CV32" s="13">
        <v>0.90934511936656026</v>
      </c>
      <c r="CW32" s="13">
        <v>1.8123131554724128</v>
      </c>
      <c r="CX32" s="13">
        <v>1.1090514691797078</v>
      </c>
      <c r="CY32" s="13">
        <v>1.0381114486925282</v>
      </c>
      <c r="DB32" s="13"/>
      <c r="DC32" s="13">
        <f t="shared" si="0"/>
        <v>4.9445077811148339</v>
      </c>
      <c r="DD32" s="13">
        <f t="shared" si="1"/>
        <v>3.7332236231842395</v>
      </c>
      <c r="DE32" s="13">
        <f t="shared" si="2"/>
        <v>3.5476855059868386</v>
      </c>
      <c r="DF32" s="13">
        <f t="shared" si="3"/>
        <v>6.0059731977681974</v>
      </c>
      <c r="DG32" s="13">
        <f t="shared" si="4"/>
        <v>5.6037711398035395</v>
      </c>
      <c r="DH32" s="13">
        <f t="shared" si="5"/>
        <v>12.097014374279178</v>
      </c>
      <c r="DI32" s="13">
        <f t="shared" si="6"/>
        <v>15.569412644775596</v>
      </c>
      <c r="DJ32" s="13">
        <f t="shared" si="7"/>
        <v>3.1877215024481345</v>
      </c>
      <c r="DK32" s="13">
        <f t="shared" si="8"/>
        <v>2.6372541330090957</v>
      </c>
      <c r="DL32" s="13">
        <f t="shared" si="9"/>
        <v>146.66993511790253</v>
      </c>
      <c r="DM32" s="13">
        <f t="shared" si="10"/>
        <v>1.5229600773957435</v>
      </c>
      <c r="DN32" s="13">
        <f t="shared" si="11"/>
        <v>1.7656767264635831</v>
      </c>
      <c r="DO32" s="13">
        <f t="shared" si="12"/>
        <v>8.8777769261522774</v>
      </c>
      <c r="DP32" s="13"/>
      <c r="DQ32" s="13"/>
      <c r="DR32">
        <f t="shared" si="13"/>
        <v>1</v>
      </c>
      <c r="DS32">
        <f t="shared" si="14"/>
        <v>0</v>
      </c>
      <c r="DT32" s="3">
        <f t="shared" si="15"/>
        <v>1</v>
      </c>
      <c r="DU32" s="3">
        <f t="shared" si="16"/>
        <v>1</v>
      </c>
      <c r="DV32" s="3">
        <f t="shared" si="17"/>
        <v>1</v>
      </c>
      <c r="DW32" s="3">
        <f t="shared" si="18"/>
        <v>1</v>
      </c>
      <c r="DX32" s="3">
        <f t="shared" si="19"/>
        <v>1</v>
      </c>
      <c r="DY32" s="3">
        <f t="shared" si="20"/>
        <v>1</v>
      </c>
      <c r="DZ32" s="3">
        <f t="shared" si="21"/>
        <v>1</v>
      </c>
      <c r="EA32" s="3">
        <f t="shared" si="22"/>
        <v>0</v>
      </c>
      <c r="EB32" s="3">
        <f t="shared" si="23"/>
        <v>1</v>
      </c>
      <c r="EC32" s="3">
        <f t="shared" si="24"/>
        <v>1</v>
      </c>
      <c r="ED32" s="3">
        <f t="shared" si="25"/>
        <v>1</v>
      </c>
      <c r="EE32" s="3">
        <f t="shared" si="26"/>
        <v>1</v>
      </c>
      <c r="EG32" s="15">
        <f t="shared" si="27"/>
        <v>30</v>
      </c>
      <c r="EH32" s="56" t="s">
        <v>112</v>
      </c>
      <c r="EI32" s="15">
        <v>27</v>
      </c>
    </row>
    <row r="33" spans="1:139" x14ac:dyDescent="0.2">
      <c r="A33" s="6" t="s">
        <v>134</v>
      </c>
      <c r="B33" s="7" t="s">
        <v>111</v>
      </c>
      <c r="C33" s="6" t="s">
        <v>112</v>
      </c>
      <c r="D33" s="8" t="s">
        <v>113</v>
      </c>
      <c r="E33" s="9" t="s">
        <v>114</v>
      </c>
      <c r="F33" s="18" t="s">
        <v>120</v>
      </c>
      <c r="G33" s="3">
        <v>18.670000000000002</v>
      </c>
      <c r="H33" s="13">
        <v>6.1620478827101772</v>
      </c>
      <c r="I33" s="13">
        <v>3.2375440955990875</v>
      </c>
      <c r="J33" s="13">
        <v>1.3980779398051879</v>
      </c>
      <c r="K33" s="13">
        <v>6.8108124724384096</v>
      </c>
      <c r="L33" s="13">
        <v>4.4564792154436477</v>
      </c>
      <c r="M33" s="13">
        <v>3.5861154384205789</v>
      </c>
      <c r="N33" s="13">
        <v>2.3118485819340613</v>
      </c>
      <c r="O33" s="13">
        <v>2.5491188051745035</v>
      </c>
      <c r="P33" s="13">
        <v>2.7873189998337851</v>
      </c>
      <c r="Q33" s="13">
        <v>2.4561475788125686</v>
      </c>
      <c r="R33" s="13">
        <v>1.489616986826455</v>
      </c>
      <c r="S33" s="13">
        <v>8.9895834294321233</v>
      </c>
      <c r="T33" s="13">
        <v>4.1078913857596424</v>
      </c>
      <c r="U33" s="13">
        <v>1.4667406247048527</v>
      </c>
      <c r="V33" s="13">
        <v>7.277407456852182</v>
      </c>
      <c r="W33" s="13">
        <v>1.6066177199264053</v>
      </c>
      <c r="X33" s="13">
        <v>0.7109533994699242</v>
      </c>
      <c r="Y33" s="13">
        <v>2.0801220874147393</v>
      </c>
      <c r="Z33" s="13">
        <v>2.5851732085684724</v>
      </c>
      <c r="AA33" s="13">
        <v>2.7728419322268421</v>
      </c>
      <c r="AB33" s="13">
        <v>0.69478697556557978</v>
      </c>
      <c r="AC33" s="13">
        <v>1.3645242525270243</v>
      </c>
      <c r="AD33" s="13">
        <v>0.6744584365279247</v>
      </c>
      <c r="AE33" s="13">
        <v>0.79824296732979894</v>
      </c>
      <c r="AF33" s="13">
        <v>0.78843765625327922</v>
      </c>
      <c r="AG33" s="13">
        <v>1.0659440797738389</v>
      </c>
      <c r="AH33" s="13">
        <v>1.2476399391093482</v>
      </c>
      <c r="AI33" s="13">
        <v>6.7814388877425049</v>
      </c>
      <c r="AJ33" s="13">
        <v>0.85682268797877459</v>
      </c>
      <c r="AK33" s="13">
        <v>1.2968367508389322</v>
      </c>
      <c r="AL33" s="13">
        <v>1.2433517974368589</v>
      </c>
      <c r="AM33" s="13">
        <v>0.86373950497560015</v>
      </c>
      <c r="AN33" s="13">
        <v>11.583719706579442</v>
      </c>
      <c r="AO33" s="13">
        <v>0.99919242189072244</v>
      </c>
      <c r="AP33" s="13">
        <v>0.76023934293655393</v>
      </c>
      <c r="AQ33" s="13">
        <v>1.1366179170729771</v>
      </c>
      <c r="AR33" s="13">
        <v>4.0233522034954774</v>
      </c>
      <c r="AS33" s="13">
        <v>6.8918907994671939</v>
      </c>
      <c r="AT33" s="13">
        <v>12.097014374279178</v>
      </c>
      <c r="AU33" s="13">
        <v>2.6939159314508658</v>
      </c>
      <c r="AV33" s="13">
        <v>7.4501687276106905</v>
      </c>
      <c r="AW33" s="13">
        <v>1.565528018108125</v>
      </c>
      <c r="AX33" s="13">
        <v>1.4351649615853668</v>
      </c>
      <c r="AY33" s="13">
        <v>1.4351649615853668</v>
      </c>
      <c r="AZ33" s="13">
        <v>1.2609843908638829</v>
      </c>
      <c r="BA33" s="13">
        <v>0.54261640053147053</v>
      </c>
      <c r="BB33" s="13">
        <v>1.1293554331162388</v>
      </c>
      <c r="BC33" s="13">
        <v>0.88331314172369924</v>
      </c>
      <c r="BD33" s="13">
        <v>15.569412644775596</v>
      </c>
      <c r="BE33" s="13">
        <v>2.1990879123343325</v>
      </c>
      <c r="BF33" s="13">
        <v>0.95168129273451385</v>
      </c>
      <c r="BG33" s="13">
        <v>0.79457442537420953</v>
      </c>
      <c r="BH33" s="13">
        <v>1.0939142146183058</v>
      </c>
      <c r="BI33" s="13">
        <v>0.58551791347194371</v>
      </c>
      <c r="BJ33" s="13">
        <v>1.7788237508995988</v>
      </c>
      <c r="BK33" s="13">
        <v>7.3644568147000369</v>
      </c>
      <c r="BL33" s="13">
        <v>1.0610962901786061</v>
      </c>
      <c r="BM33" s="13">
        <v>0.97766998752940171</v>
      </c>
      <c r="BN33" s="13">
        <v>1.9022876309802983</v>
      </c>
      <c r="BO33" s="13">
        <v>0.75663577326518561</v>
      </c>
      <c r="BP33" s="13">
        <v>2.9578022324988278</v>
      </c>
      <c r="BQ33" s="13">
        <v>3.4129909760006747</v>
      </c>
      <c r="BR33" s="13">
        <v>1.1188429437857896</v>
      </c>
      <c r="BS33" s="13">
        <v>0.79473755070856655</v>
      </c>
      <c r="BT33" s="13">
        <v>1.5366687689822396</v>
      </c>
      <c r="BU33" s="13">
        <v>152.05288322322099</v>
      </c>
      <c r="BV33" s="13">
        <v>2.0003617799121134</v>
      </c>
      <c r="BW33" s="13">
        <v>0.39293930025815343</v>
      </c>
      <c r="BX33" s="13">
        <v>1.4792848080314711</v>
      </c>
      <c r="BY33" s="13">
        <v>1.5250728124612487</v>
      </c>
      <c r="BZ33" s="13">
        <v>1.0354086988902882</v>
      </c>
      <c r="CA33" s="13">
        <v>6.2383473993237395</v>
      </c>
      <c r="CB33" s="13">
        <v>10.812607826903642</v>
      </c>
      <c r="CC33" s="13">
        <v>0.97241573116974422</v>
      </c>
      <c r="CD33" s="13">
        <v>1.4698377812600751</v>
      </c>
      <c r="CE33" s="13">
        <v>0.64453894191420324</v>
      </c>
      <c r="CF33" s="13">
        <v>0.63504970916924286</v>
      </c>
      <c r="CG33" s="13">
        <v>1.077037578383065</v>
      </c>
      <c r="CH33" s="13">
        <v>0.79414676396651385</v>
      </c>
      <c r="CI33" s="13">
        <v>1.0492928059423063</v>
      </c>
      <c r="CJ33" s="13">
        <v>0.79526060218052586</v>
      </c>
      <c r="CK33" s="13">
        <v>0.69946252318796376</v>
      </c>
      <c r="CL33" s="13">
        <v>0.98306309363863009</v>
      </c>
      <c r="CM33" s="13">
        <v>0.63650963767036139</v>
      </c>
      <c r="CN33" s="13">
        <v>3.2540157356815351</v>
      </c>
      <c r="CO33" s="13">
        <v>3.3921464526304761</v>
      </c>
      <c r="CP33" s="13">
        <v>0.69227507907898078</v>
      </c>
      <c r="CQ33" s="13">
        <v>1.2649348381577621</v>
      </c>
      <c r="CR33" s="13">
        <v>8.37751799849908</v>
      </c>
      <c r="CS33" s="13">
        <v>1.1805831087296421</v>
      </c>
      <c r="CT33" s="13">
        <v>0.92209445864114448</v>
      </c>
      <c r="CU33" s="13">
        <v>0.88815176324176437</v>
      </c>
      <c r="CV33" s="13">
        <v>0.90431659423863009</v>
      </c>
      <c r="CW33" s="13">
        <v>1.8022913694113412</v>
      </c>
      <c r="CX33" s="13">
        <v>1.1577520568012802</v>
      </c>
      <c r="CY33" s="13">
        <v>1.1695563194201719</v>
      </c>
      <c r="DB33" s="13"/>
      <c r="DC33" s="13">
        <f t="shared" si="0"/>
        <v>6.8108124724384096</v>
      </c>
      <c r="DD33" s="13">
        <f t="shared" si="1"/>
        <v>3.5861154384205789</v>
      </c>
      <c r="DE33" s="13">
        <f t="shared" si="2"/>
        <v>2.7873189998337851</v>
      </c>
      <c r="DF33" s="13">
        <f t="shared" si="3"/>
        <v>4.1078913857596424</v>
      </c>
      <c r="DG33" s="13">
        <f t="shared" si="4"/>
        <v>4.0233522034954774</v>
      </c>
      <c r="DH33" s="13">
        <f t="shared" si="5"/>
        <v>12.097014374279178</v>
      </c>
      <c r="DI33" s="13">
        <f t="shared" si="6"/>
        <v>15.569412644775596</v>
      </c>
      <c r="DJ33" s="13">
        <f t="shared" si="7"/>
        <v>2.9578022324988278</v>
      </c>
      <c r="DK33" s="13">
        <f t="shared" si="8"/>
        <v>3.4129909760006747</v>
      </c>
      <c r="DL33" s="13">
        <f t="shared" si="9"/>
        <v>152.05288322322099</v>
      </c>
      <c r="DM33" s="13">
        <f t="shared" si="10"/>
        <v>1.5250728124612487</v>
      </c>
      <c r="DN33" s="13">
        <f t="shared" si="11"/>
        <v>3.2540157356815351</v>
      </c>
      <c r="DO33" s="13">
        <f t="shared" si="12"/>
        <v>3.3921464526304761</v>
      </c>
      <c r="DP33" s="13"/>
      <c r="DQ33" s="13"/>
      <c r="DR33">
        <f t="shared" si="13"/>
        <v>1</v>
      </c>
      <c r="DS33">
        <f t="shared" si="14"/>
        <v>0</v>
      </c>
      <c r="DT33" s="3">
        <f t="shared" si="15"/>
        <v>1</v>
      </c>
      <c r="DU33" s="3">
        <f t="shared" si="16"/>
        <v>1</v>
      </c>
      <c r="DV33" s="3">
        <f t="shared" si="17"/>
        <v>1</v>
      </c>
      <c r="DW33" s="3">
        <f t="shared" si="18"/>
        <v>1</v>
      </c>
      <c r="DX33" s="3">
        <f t="shared" si="19"/>
        <v>1</v>
      </c>
      <c r="DY33" s="3">
        <f t="shared" si="20"/>
        <v>1</v>
      </c>
      <c r="DZ33" s="3">
        <f t="shared" si="21"/>
        <v>1</v>
      </c>
      <c r="EA33" s="3">
        <f t="shared" si="22"/>
        <v>1</v>
      </c>
      <c r="EB33" s="3">
        <f t="shared" si="23"/>
        <v>1</v>
      </c>
      <c r="EC33" s="3">
        <f t="shared" si="24"/>
        <v>1</v>
      </c>
      <c r="ED33" s="3">
        <f t="shared" si="25"/>
        <v>1</v>
      </c>
      <c r="EE33" s="3">
        <f t="shared" si="26"/>
        <v>1</v>
      </c>
      <c r="EG33" s="15">
        <f t="shared" si="27"/>
        <v>32</v>
      </c>
      <c r="EH33" s="57"/>
      <c r="EI33" s="15">
        <v>32</v>
      </c>
    </row>
    <row r="34" spans="1:139" x14ac:dyDescent="0.2">
      <c r="A34" s="6" t="s">
        <v>135</v>
      </c>
      <c r="B34" s="7" t="s">
        <v>111</v>
      </c>
      <c r="C34" s="6" t="s">
        <v>112</v>
      </c>
      <c r="D34" s="24" t="s">
        <v>113</v>
      </c>
      <c r="E34" s="25" t="s">
        <v>114</v>
      </c>
      <c r="F34" s="26" t="s">
        <v>120</v>
      </c>
      <c r="G34" s="19">
        <v>20.76</v>
      </c>
      <c r="H34" s="13">
        <v>3.6035275944576237</v>
      </c>
      <c r="I34" s="13">
        <v>3.7865916360369134</v>
      </c>
      <c r="J34" s="13">
        <v>1.1246255980085251</v>
      </c>
      <c r="K34" s="13">
        <v>5.6718796070577842</v>
      </c>
      <c r="L34" s="13">
        <v>27.320355991360358</v>
      </c>
      <c r="M34" s="13">
        <v>18.359080889982817</v>
      </c>
      <c r="N34" s="13">
        <v>3.6176351361921224</v>
      </c>
      <c r="O34" s="13">
        <v>1.4701859236782993</v>
      </c>
      <c r="P34" s="13">
        <v>6.1257144773990655</v>
      </c>
      <c r="Q34" s="13">
        <v>0.43298749013100513</v>
      </c>
      <c r="R34" s="13">
        <v>0.62891695279890136</v>
      </c>
      <c r="S34" s="13">
        <v>95.290088994487022</v>
      </c>
      <c r="T34" s="13">
        <v>3.1918614661106233</v>
      </c>
      <c r="U34" s="13">
        <v>1.2911116554556961</v>
      </c>
      <c r="V34" s="13">
        <v>3.7048742826118111</v>
      </c>
      <c r="W34" s="13">
        <v>1.0570375983784766</v>
      </c>
      <c r="X34" s="13">
        <v>1.7336671079091501</v>
      </c>
      <c r="Y34" s="13">
        <v>4.2066395542283583</v>
      </c>
      <c r="Z34" s="13">
        <v>7.2917290070860155</v>
      </c>
      <c r="AA34" s="13">
        <v>1.4214519944779478</v>
      </c>
      <c r="AB34" s="13">
        <v>2.6401915712151411</v>
      </c>
      <c r="AC34" s="13">
        <v>1.082523269384789</v>
      </c>
      <c r="AD34" s="13">
        <v>1.1791942911362392</v>
      </c>
      <c r="AE34" s="13">
        <v>1.1179842334975107</v>
      </c>
      <c r="AF34" s="13">
        <v>1.8315544446344751</v>
      </c>
      <c r="AG34" s="13">
        <v>5.2712011813981992</v>
      </c>
      <c r="AH34" s="13">
        <v>1.925457983639195</v>
      </c>
      <c r="AI34" s="13">
        <v>0.70105105397912326</v>
      </c>
      <c r="AJ34" s="13">
        <v>1.9359860902490205</v>
      </c>
      <c r="AK34" s="13">
        <v>3.4128970136306651</v>
      </c>
      <c r="AL34" s="13">
        <v>1.4441639695784574</v>
      </c>
      <c r="AM34" s="13">
        <v>4.0798733582644436E-2</v>
      </c>
      <c r="AN34" s="13">
        <v>3.4106026716797748</v>
      </c>
      <c r="AO34" s="13">
        <v>10.020165556913026</v>
      </c>
      <c r="AP34" s="13">
        <v>0.97300936294362272</v>
      </c>
      <c r="AQ34" s="13">
        <v>1.1734426729901597</v>
      </c>
      <c r="AR34" s="13">
        <v>33.927848404659898</v>
      </c>
      <c r="AS34" s="13">
        <v>18.907672061920927</v>
      </c>
      <c r="AT34" s="13">
        <v>2.5785841354322541</v>
      </c>
      <c r="AU34" s="13">
        <v>0.66882692371553454</v>
      </c>
      <c r="AV34" s="13">
        <v>4.1046895175491018</v>
      </c>
      <c r="AW34" s="13">
        <v>2.8811590979406763</v>
      </c>
      <c r="AX34" s="13">
        <v>2.237142167496704</v>
      </c>
      <c r="AY34" s="13">
        <v>0.79620761437827603</v>
      </c>
      <c r="AZ34" s="13">
        <v>1.2350337073523783</v>
      </c>
      <c r="BA34" s="13">
        <v>1.4025036823543491</v>
      </c>
      <c r="BB34" s="13">
        <v>1.1451206474605902</v>
      </c>
      <c r="BC34" s="13">
        <v>0.94017216981990903</v>
      </c>
      <c r="BD34" s="13">
        <v>8.17173610371648</v>
      </c>
      <c r="BE34" s="13">
        <v>14.752681264577612</v>
      </c>
      <c r="BF34" s="13">
        <v>1.1929639253783999</v>
      </c>
      <c r="BG34" s="13">
        <v>1.3142632355037061</v>
      </c>
      <c r="BH34" s="13">
        <v>0.92370213358918807</v>
      </c>
      <c r="BI34" s="13">
        <v>8.7517376990030246E-3</v>
      </c>
      <c r="BJ34" s="13">
        <v>1.0259237953007836</v>
      </c>
      <c r="BK34" s="13">
        <v>2.5785841354322541</v>
      </c>
      <c r="BL34" s="13">
        <v>2.5167389515879561</v>
      </c>
      <c r="BM34" s="13">
        <v>0.66131955659005037</v>
      </c>
      <c r="BN34" s="13">
        <v>6.7915242556079036</v>
      </c>
      <c r="BO34" s="13">
        <v>1.3695205297067985</v>
      </c>
      <c r="BP34" s="13">
        <v>2.9701290011951031</v>
      </c>
      <c r="BQ34" s="13">
        <v>15.967168572204045</v>
      </c>
      <c r="BR34" s="13">
        <v>0.6773660260402361</v>
      </c>
      <c r="BS34" s="13">
        <v>0.35962130984349316</v>
      </c>
      <c r="BT34" s="13">
        <v>1.2447070406974947</v>
      </c>
      <c r="BU34" s="13">
        <v>7.282477619845376</v>
      </c>
      <c r="BV34" s="13">
        <v>1.3437464519969429</v>
      </c>
      <c r="BW34" s="13">
        <v>0.56189729992062998</v>
      </c>
      <c r="BX34" s="13">
        <v>1.6255183503027941</v>
      </c>
      <c r="BY34" s="13">
        <v>2.1657671232907449</v>
      </c>
      <c r="BZ34" s="13">
        <v>0.95013231659385022</v>
      </c>
      <c r="CA34" s="13">
        <v>8.5573487934449748</v>
      </c>
      <c r="CB34" s="13">
        <v>18.38736207624817</v>
      </c>
      <c r="CC34" s="13">
        <v>2.1669188672523458</v>
      </c>
      <c r="CD34" s="13">
        <v>1.8424901935007876</v>
      </c>
      <c r="CE34" s="13">
        <v>1.7080372415904346</v>
      </c>
      <c r="CF34" s="13">
        <v>1.3481130002981063</v>
      </c>
      <c r="CG34" s="13">
        <v>1.4672030947620689</v>
      </c>
      <c r="CH34" s="13">
        <v>0.13522910123714119</v>
      </c>
      <c r="CI34" s="13">
        <v>1.1137437372112191</v>
      </c>
      <c r="CJ34" s="13">
        <v>0.90469261856160521</v>
      </c>
      <c r="CK34" s="13">
        <v>0.65989969944331017</v>
      </c>
      <c r="CL34" s="13">
        <v>0.66037431700184035</v>
      </c>
      <c r="CM34" s="13">
        <v>0.64360804461229859</v>
      </c>
      <c r="CN34" s="13">
        <v>2.2164045403893771</v>
      </c>
      <c r="CO34" s="13">
        <v>9.0517607840796952</v>
      </c>
      <c r="CP34" s="13">
        <v>0.17621605992102568</v>
      </c>
      <c r="CQ34" s="13">
        <v>0.51230080641298925</v>
      </c>
      <c r="CR34" s="13">
        <v>0.12095337080769836</v>
      </c>
      <c r="CS34" s="13">
        <v>0.87995375133132003</v>
      </c>
      <c r="CT34" s="13">
        <v>0.89439650261909509</v>
      </c>
      <c r="CU34" s="13">
        <v>0.79823095042216363</v>
      </c>
      <c r="CV34" s="13">
        <v>0.76891703259836597</v>
      </c>
      <c r="CW34" s="13">
        <v>2.2281282329745906</v>
      </c>
      <c r="CX34" s="13">
        <v>1.5662628220384343</v>
      </c>
      <c r="CY34" s="13">
        <v>1.6043193362301511</v>
      </c>
      <c r="DB34" s="13"/>
      <c r="DC34" s="13">
        <f t="shared" si="0"/>
        <v>5.6718796070577842</v>
      </c>
      <c r="DD34" s="13">
        <f t="shared" si="1"/>
        <v>18.359080889982817</v>
      </c>
      <c r="DE34" s="13">
        <f t="shared" si="2"/>
        <v>6.1257144773990655</v>
      </c>
      <c r="DF34" s="13">
        <f t="shared" si="3"/>
        <v>3.1918614661106233</v>
      </c>
      <c r="DG34" s="13">
        <f t="shared" si="4"/>
        <v>33.927848404659898</v>
      </c>
      <c r="DH34" s="13">
        <f t="shared" si="5"/>
        <v>2.5785841354322541</v>
      </c>
      <c r="DI34" s="13">
        <f t="shared" si="6"/>
        <v>8.17173610371648</v>
      </c>
      <c r="DJ34" s="13">
        <f t="shared" si="7"/>
        <v>2.9701290011951031</v>
      </c>
      <c r="DK34" s="13">
        <f t="shared" si="8"/>
        <v>15.967168572204045</v>
      </c>
      <c r="DL34" s="13">
        <f t="shared" si="9"/>
        <v>7.282477619845376</v>
      </c>
      <c r="DM34" s="13">
        <f t="shared" si="10"/>
        <v>2.1657671232907449</v>
      </c>
      <c r="DN34" s="13">
        <f t="shared" si="11"/>
        <v>2.2164045403893771</v>
      </c>
      <c r="DO34" s="13">
        <f t="shared" si="12"/>
        <v>9.0517607840796952</v>
      </c>
      <c r="DP34" s="13"/>
      <c r="DQ34" s="13"/>
      <c r="DR34">
        <f t="shared" si="13"/>
        <v>1</v>
      </c>
      <c r="DS34">
        <f t="shared" si="14"/>
        <v>0</v>
      </c>
      <c r="DT34" s="3">
        <f t="shared" si="15"/>
        <v>1</v>
      </c>
      <c r="DU34" s="3">
        <f t="shared" si="16"/>
        <v>1</v>
      </c>
      <c r="DV34" s="3">
        <f t="shared" si="17"/>
        <v>1</v>
      </c>
      <c r="DW34" s="3">
        <f t="shared" si="18"/>
        <v>1</v>
      </c>
      <c r="DX34" s="3">
        <f t="shared" si="19"/>
        <v>0</v>
      </c>
      <c r="DY34" s="3">
        <f t="shared" si="20"/>
        <v>1</v>
      </c>
      <c r="DZ34" s="3">
        <f t="shared" si="21"/>
        <v>1</v>
      </c>
      <c r="EA34" s="3">
        <f t="shared" si="22"/>
        <v>1</v>
      </c>
      <c r="EB34" s="3">
        <f t="shared" si="23"/>
        <v>1</v>
      </c>
      <c r="EC34" s="3">
        <f t="shared" si="24"/>
        <v>1</v>
      </c>
      <c r="ED34" s="3">
        <f t="shared" si="25"/>
        <v>1</v>
      </c>
      <c r="EE34" s="3">
        <f t="shared" si="26"/>
        <v>1</v>
      </c>
      <c r="EG34" s="15">
        <f t="shared" si="27"/>
        <v>30</v>
      </c>
      <c r="EH34" s="56" t="s">
        <v>112</v>
      </c>
      <c r="EI34" s="15">
        <v>26</v>
      </c>
    </row>
    <row r="35" spans="1:139" x14ac:dyDescent="0.2">
      <c r="A35" s="6" t="s">
        <v>135</v>
      </c>
      <c r="B35" s="7" t="s">
        <v>111</v>
      </c>
      <c r="C35" s="6" t="s">
        <v>112</v>
      </c>
      <c r="D35" s="24" t="s">
        <v>113</v>
      </c>
      <c r="E35" s="25" t="s">
        <v>114</v>
      </c>
      <c r="F35" s="26" t="s">
        <v>120</v>
      </c>
      <c r="G35" s="19">
        <v>21.94</v>
      </c>
      <c r="H35" s="13">
        <v>8.5351108652947509</v>
      </c>
      <c r="I35" s="13">
        <v>6.083492658797705</v>
      </c>
      <c r="J35" s="13">
        <v>1.5838599683928516</v>
      </c>
      <c r="K35" s="13">
        <v>30.228278397586365</v>
      </c>
      <c r="L35" s="13">
        <v>78.56987594072227</v>
      </c>
      <c r="M35" s="13">
        <v>75.187552255695707</v>
      </c>
      <c r="N35" s="13">
        <v>5.2381120074340908</v>
      </c>
      <c r="O35" s="13">
        <v>4.2280680994687536</v>
      </c>
      <c r="P35" s="13">
        <v>11.226825346644704</v>
      </c>
      <c r="Q35" s="13">
        <v>0.69082741829773908</v>
      </c>
      <c r="R35" s="13">
        <v>1.380261316782504</v>
      </c>
      <c r="S35" s="13">
        <v>172.23735552224241</v>
      </c>
      <c r="T35" s="13">
        <v>3.3832224452224917</v>
      </c>
      <c r="U35" s="13">
        <v>9.5309086979964945</v>
      </c>
      <c r="V35" s="13">
        <v>11.030487043597196</v>
      </c>
      <c r="W35" s="13">
        <v>2.2253414155048521</v>
      </c>
      <c r="X35" s="13">
        <v>3.5995758135385798</v>
      </c>
      <c r="Y35" s="13">
        <v>12.097761391088</v>
      </c>
      <c r="Z35" s="13">
        <v>32.005788478593885</v>
      </c>
      <c r="AA35" s="13">
        <v>1.5490303133921901</v>
      </c>
      <c r="AB35" s="13">
        <v>3.1267039276453317</v>
      </c>
      <c r="AC35" s="13">
        <v>1.0705840297271556</v>
      </c>
      <c r="AD35" s="13">
        <v>2.0875365319399002</v>
      </c>
      <c r="AE35" s="13">
        <v>1.5745066410249426</v>
      </c>
      <c r="AF35" s="13">
        <v>1.7618225050071947</v>
      </c>
      <c r="AG35" s="13">
        <v>15.477834734266951</v>
      </c>
      <c r="AH35" s="13">
        <v>2.2802652298408357</v>
      </c>
      <c r="AI35" s="13">
        <v>1.4256219127412091</v>
      </c>
      <c r="AJ35" s="13">
        <v>2.1993368547428438</v>
      </c>
      <c r="AK35" s="13">
        <v>5.407631640600151</v>
      </c>
      <c r="AL35" s="13">
        <v>1.6750852893632473</v>
      </c>
      <c r="AM35" s="13">
        <v>2.625376571218627E-2</v>
      </c>
      <c r="AN35" s="13">
        <v>1.1282030120102553</v>
      </c>
      <c r="AO35" s="13">
        <v>17.373715827847924</v>
      </c>
      <c r="AP35" s="13">
        <v>0.59647169906349706</v>
      </c>
      <c r="AQ35" s="13">
        <v>1.0979005382076776</v>
      </c>
      <c r="AR35" s="13">
        <v>62.18083291865797</v>
      </c>
      <c r="AS35" s="13">
        <v>59.917264004028837</v>
      </c>
      <c r="AT35" s="13">
        <v>8.3430744493304942</v>
      </c>
      <c r="AU35" s="13">
        <v>1.3137628083184654</v>
      </c>
      <c r="AV35" s="13">
        <v>15.468625456608972</v>
      </c>
      <c r="AW35" s="13">
        <v>4.2593973689183207</v>
      </c>
      <c r="AX35" s="13">
        <v>5.7984083607145802</v>
      </c>
      <c r="AY35" s="13">
        <v>1.6646473431011759</v>
      </c>
      <c r="AZ35" s="13">
        <v>1.5567641768369818</v>
      </c>
      <c r="BA35" s="13">
        <v>1.8175619761340993</v>
      </c>
      <c r="BB35" s="13">
        <v>1.0714017856160316</v>
      </c>
      <c r="BC35" s="13">
        <v>1.1526838546510216</v>
      </c>
      <c r="BD35" s="13">
        <v>16.849602064966493</v>
      </c>
      <c r="BE35" s="13">
        <v>55.595849573232435</v>
      </c>
      <c r="BF35" s="13">
        <v>1.6569733709368322</v>
      </c>
      <c r="BG35" s="13">
        <v>2.8054929042149674</v>
      </c>
      <c r="BH35" s="13">
        <v>1.0939142146183078</v>
      </c>
      <c r="BI35" s="13">
        <v>3.462085620843431E-2</v>
      </c>
      <c r="BJ35" s="13">
        <v>1.7422160874607877</v>
      </c>
      <c r="BK35" s="13">
        <v>8.3430744493304942</v>
      </c>
      <c r="BL35" s="13">
        <v>3.2390159689579678</v>
      </c>
      <c r="BM35" s="13">
        <v>1.5447993590343643</v>
      </c>
      <c r="BN35" s="13">
        <v>80.881362867673204</v>
      </c>
      <c r="BO35" s="13">
        <v>2.2464872795866104</v>
      </c>
      <c r="BP35" s="13">
        <v>6.4734087051968476</v>
      </c>
      <c r="BQ35" s="13">
        <v>52.747711584187471</v>
      </c>
      <c r="BR35" s="13">
        <v>1.4459398454403551</v>
      </c>
      <c r="BS35" s="13">
        <v>0.19868438767714214</v>
      </c>
      <c r="BT35" s="13">
        <v>1.6355844180120132</v>
      </c>
      <c r="BU35" s="13">
        <v>23.077729120894109</v>
      </c>
      <c r="BV35" s="13">
        <v>5.5031625593551441</v>
      </c>
      <c r="BW35" s="13">
        <v>0.52938101897789436</v>
      </c>
      <c r="BX35" s="13">
        <v>0.86747846136354312</v>
      </c>
      <c r="BY35" s="13">
        <v>8.2756815082309121</v>
      </c>
      <c r="BZ35" s="13">
        <v>1.580302061719175</v>
      </c>
      <c r="CA35" s="13">
        <v>1.6599777399064168</v>
      </c>
      <c r="CB35" s="13">
        <v>53.990834654466141</v>
      </c>
      <c r="CC35" s="13">
        <v>2.887148146743943</v>
      </c>
      <c r="CD35" s="13">
        <v>2.5769364169181008</v>
      </c>
      <c r="CE35" s="13">
        <v>1.9403802917922552</v>
      </c>
      <c r="CF35" s="13">
        <v>1.1133764167556863</v>
      </c>
      <c r="CG35" s="13">
        <v>1.1463666838127096</v>
      </c>
      <c r="CH35" s="13">
        <v>0.13008058514964832</v>
      </c>
      <c r="CI35" s="13">
        <v>1.0348468818099077</v>
      </c>
      <c r="CJ35" s="13">
        <v>0.46313336667739491</v>
      </c>
      <c r="CK35" s="13">
        <v>1.4382541826345743</v>
      </c>
      <c r="CL35" s="13">
        <v>0.37771131756335741</v>
      </c>
      <c r="CM35" s="13">
        <v>0.74652074858272244</v>
      </c>
      <c r="CN35" s="13">
        <v>6.374098120387516</v>
      </c>
      <c r="CO35" s="13">
        <v>10.869385374299119</v>
      </c>
      <c r="CP35" s="13">
        <v>0.24475620143160098</v>
      </c>
      <c r="CQ35" s="13">
        <v>1.2303451284883071</v>
      </c>
      <c r="CR35" s="13">
        <v>3.182982159482655E-2</v>
      </c>
      <c r="CS35" s="13">
        <v>0.8347983219370273</v>
      </c>
      <c r="CT35" s="13">
        <v>1.2683794881358246</v>
      </c>
      <c r="CU35" s="13">
        <v>0.84608711769382983</v>
      </c>
      <c r="CV35" s="13">
        <v>0.80938602389977177</v>
      </c>
      <c r="CW35" s="13">
        <v>3.5304014987344181</v>
      </c>
      <c r="CX35" s="13">
        <v>0.94038688252320446</v>
      </c>
      <c r="CY35" s="13">
        <v>3.9612653240520186</v>
      </c>
      <c r="DB35" s="13"/>
      <c r="DC35" s="13">
        <f t="shared" si="0"/>
        <v>30.228278397586365</v>
      </c>
      <c r="DD35" s="13">
        <f t="shared" si="1"/>
        <v>75.187552255695707</v>
      </c>
      <c r="DE35" s="13">
        <f t="shared" si="2"/>
        <v>11.226825346644704</v>
      </c>
      <c r="DF35" s="13">
        <f t="shared" si="3"/>
        <v>3.3832224452224917</v>
      </c>
      <c r="DG35" s="13">
        <f t="shared" si="4"/>
        <v>62.18083291865797</v>
      </c>
      <c r="DH35" s="13">
        <f t="shared" si="5"/>
        <v>8.3430744493304942</v>
      </c>
      <c r="DI35" s="13">
        <f t="shared" si="6"/>
        <v>16.849602064966493</v>
      </c>
      <c r="DJ35" s="13">
        <f t="shared" si="7"/>
        <v>6.4734087051968476</v>
      </c>
      <c r="DK35" s="13">
        <f t="shared" si="8"/>
        <v>52.747711584187471</v>
      </c>
      <c r="DL35" s="13">
        <f t="shared" si="9"/>
        <v>23.077729120894109</v>
      </c>
      <c r="DM35" s="13">
        <f t="shared" si="10"/>
        <v>8.2756815082309121</v>
      </c>
      <c r="DN35" s="13">
        <f t="shared" si="11"/>
        <v>6.374098120387516</v>
      </c>
      <c r="DO35" s="13">
        <f t="shared" si="12"/>
        <v>10.869385374299119</v>
      </c>
      <c r="DP35" s="13"/>
      <c r="DQ35" s="13"/>
      <c r="DR35">
        <f t="shared" si="13"/>
        <v>1</v>
      </c>
      <c r="DS35">
        <f t="shared" si="14"/>
        <v>1</v>
      </c>
      <c r="DT35" s="3">
        <f t="shared" si="15"/>
        <v>1</v>
      </c>
      <c r="DU35" s="3">
        <f t="shared" si="16"/>
        <v>1</v>
      </c>
      <c r="DV35" s="3">
        <f t="shared" si="17"/>
        <v>1</v>
      </c>
      <c r="DW35" s="3">
        <f t="shared" si="18"/>
        <v>1</v>
      </c>
      <c r="DX35" s="3">
        <f t="shared" si="19"/>
        <v>1</v>
      </c>
      <c r="DY35" s="3">
        <f t="shared" si="20"/>
        <v>1</v>
      </c>
      <c r="DZ35" s="3">
        <f t="shared" si="21"/>
        <v>1</v>
      </c>
      <c r="EA35" s="3">
        <f t="shared" si="22"/>
        <v>1</v>
      </c>
      <c r="EB35" s="3">
        <f t="shared" si="23"/>
        <v>1</v>
      </c>
      <c r="EC35" s="3">
        <f t="shared" si="24"/>
        <v>1</v>
      </c>
      <c r="ED35" s="3">
        <f t="shared" si="25"/>
        <v>1</v>
      </c>
      <c r="EE35" s="3">
        <f t="shared" si="26"/>
        <v>1</v>
      </c>
      <c r="EG35" s="15">
        <f t="shared" si="27"/>
        <v>36</v>
      </c>
      <c r="EH35" s="57"/>
      <c r="EI35" s="15">
        <v>35</v>
      </c>
    </row>
    <row r="38" spans="1:139" x14ac:dyDescent="0.2">
      <c r="A38" s="27" t="s">
        <v>136</v>
      </c>
      <c r="B38" s="7" t="s">
        <v>111</v>
      </c>
      <c r="C38" s="28" t="s">
        <v>137</v>
      </c>
      <c r="D38" s="8" t="s">
        <v>113</v>
      </c>
      <c r="E38" s="9" t="s">
        <v>114</v>
      </c>
      <c r="F38" s="16" t="s">
        <v>118</v>
      </c>
      <c r="G38" s="3">
        <v>19.23</v>
      </c>
      <c r="H38" s="13">
        <v>2.3275843289172764</v>
      </c>
      <c r="I38" s="13">
        <v>1.3812183726746441</v>
      </c>
      <c r="J38" s="13">
        <v>1.3295866664038614</v>
      </c>
      <c r="K38" s="13">
        <v>2.6781566233587792</v>
      </c>
      <c r="L38" s="13">
        <v>0.81571492201079987</v>
      </c>
      <c r="M38" s="13">
        <v>2.6357946407089736</v>
      </c>
      <c r="N38" s="13">
        <v>1.0441994097842819</v>
      </c>
      <c r="O38" s="13">
        <v>5.1160369844820455</v>
      </c>
      <c r="P38" s="13">
        <v>1.2469703261645464</v>
      </c>
      <c r="Q38" s="13">
        <v>0.93999542337142217</v>
      </c>
      <c r="R38" s="13">
        <v>1.6527109649501035</v>
      </c>
      <c r="S38" s="13">
        <v>5.5545054919518675</v>
      </c>
      <c r="T38" s="13">
        <v>1.1197794543448729</v>
      </c>
      <c r="U38" s="13">
        <v>0.72578415599791279</v>
      </c>
      <c r="V38" s="13">
        <v>0.89894868911238146</v>
      </c>
      <c r="W38" s="13">
        <v>0.99203898521060074</v>
      </c>
      <c r="X38" s="13">
        <v>0.86305910889305448</v>
      </c>
      <c r="Y38" s="13">
        <v>0.53113339818905803</v>
      </c>
      <c r="Z38" s="13">
        <v>1.4037367266074758</v>
      </c>
      <c r="AA38" s="13">
        <v>2.1603353512687273</v>
      </c>
      <c r="AB38" s="13">
        <v>1.0513721250876205</v>
      </c>
      <c r="AC38" s="13">
        <v>1.5530147709611186</v>
      </c>
      <c r="AD38" s="13">
        <v>1.1687988742391207</v>
      </c>
      <c r="AE38" s="13">
        <v>0.78570445584965976</v>
      </c>
      <c r="AF38" s="13">
        <v>1.2140555547899075</v>
      </c>
      <c r="AG38" s="13">
        <v>1.102847463235733</v>
      </c>
      <c r="AH38" s="13">
        <v>1.4088372043077517</v>
      </c>
      <c r="AI38" s="13">
        <v>1.3548071728204998</v>
      </c>
      <c r="AJ38" s="13">
        <v>1.545923277836895</v>
      </c>
      <c r="AK38" s="13">
        <v>1.1644481873838</v>
      </c>
      <c r="AL38" s="13">
        <v>1.4868647183999388</v>
      </c>
      <c r="AM38" s="13">
        <v>1.2323818293059485</v>
      </c>
      <c r="AN38" s="13">
        <v>1.1594562510391069</v>
      </c>
      <c r="AO38" s="13">
        <v>0.96113687650421253</v>
      </c>
      <c r="AP38" s="13">
        <v>1.2551869177867594</v>
      </c>
      <c r="AQ38" s="13">
        <v>1.1953812630044187</v>
      </c>
      <c r="AR38" s="13">
        <v>4.8971230913703261</v>
      </c>
      <c r="AS38" s="13">
        <v>1.6953109373618096</v>
      </c>
      <c r="AT38" s="13">
        <v>1.9359646366406187</v>
      </c>
      <c r="AU38" s="13">
        <v>1.2024258599826172</v>
      </c>
      <c r="AV38" s="13">
        <v>1.1045762263328096</v>
      </c>
      <c r="AW38" s="13">
        <v>1.1506369699924532</v>
      </c>
      <c r="AX38" s="13">
        <v>1.6196988943050434</v>
      </c>
      <c r="AY38" s="13">
        <v>1.1735243155703985</v>
      </c>
      <c r="AZ38" s="13">
        <v>1.3360107417030713</v>
      </c>
      <c r="BA38" s="13">
        <v>1.2427128554212707</v>
      </c>
      <c r="BB38" s="13">
        <v>1.0811843002816197</v>
      </c>
      <c r="BC38" s="13">
        <v>1.0325957204225216</v>
      </c>
      <c r="BD38" s="13">
        <v>1.2700052319371888</v>
      </c>
      <c r="BE38" s="13">
        <v>1.172873084727311</v>
      </c>
      <c r="BF38" s="13">
        <v>1.1229341977918503</v>
      </c>
      <c r="BG38" s="13">
        <v>1.3174439121744106</v>
      </c>
      <c r="BH38" s="13">
        <v>1.1692031270402119</v>
      </c>
      <c r="BI38" s="13">
        <v>1.0835362068941294</v>
      </c>
      <c r="BJ38" s="13">
        <v>1.6434938694540113</v>
      </c>
      <c r="BK38" s="13">
        <v>1.9359646366406187</v>
      </c>
      <c r="BL38" s="13">
        <v>0.96343613842183051</v>
      </c>
      <c r="BM38" s="13">
        <v>1.1702088831292867</v>
      </c>
      <c r="BN38" s="13">
        <v>0.85948829806486504</v>
      </c>
      <c r="BO38" s="13">
        <v>1.7524944714429449</v>
      </c>
      <c r="BP38" s="13">
        <v>4.6460304633035037</v>
      </c>
      <c r="BQ38" s="13">
        <v>0.81473231511912103</v>
      </c>
      <c r="BR38" s="13">
        <v>1.7092392566436256</v>
      </c>
      <c r="BS38" s="13">
        <v>0.88861160415530627</v>
      </c>
      <c r="BT38" s="13">
        <v>0.96325713696040127</v>
      </c>
      <c r="BU38" s="13">
        <v>0.91581065481460044</v>
      </c>
      <c r="BV38" s="13">
        <v>1.2003872607467918</v>
      </c>
      <c r="BW38" s="13">
        <v>1.649501682826094</v>
      </c>
      <c r="BX38" s="13">
        <v>0.80456201046224307</v>
      </c>
      <c r="BY38" s="13">
        <v>0.92204062425679345</v>
      </c>
      <c r="BZ38" s="13">
        <v>1.1014811378753866</v>
      </c>
      <c r="CA38" s="13">
        <v>0.39986039037200599</v>
      </c>
      <c r="CB38" s="13">
        <v>0.81919191991066309</v>
      </c>
      <c r="CC38" s="13">
        <v>0.96550021108073447</v>
      </c>
      <c r="CD38" s="13">
        <v>1.2383925709397492</v>
      </c>
      <c r="CE38" s="13">
        <v>1.2513355646245317</v>
      </c>
      <c r="CF38" s="13">
        <v>0.98784870374571987</v>
      </c>
      <c r="CG38" s="13">
        <v>1.2717601513382721</v>
      </c>
      <c r="CH38" s="13">
        <v>1.8465549747092658</v>
      </c>
      <c r="CI38" s="13">
        <v>1.2732085250113101</v>
      </c>
      <c r="CJ38" s="13">
        <v>1.2992247082528889</v>
      </c>
      <c r="CK38" s="13">
        <v>1.0543184401571868</v>
      </c>
      <c r="CL38" s="13">
        <v>1.0594887137390163</v>
      </c>
      <c r="CM38" s="13">
        <v>1.0126794802936954</v>
      </c>
      <c r="CN38" s="13">
        <v>3.153541416014912</v>
      </c>
      <c r="CO38" s="13">
        <v>1.2161770880811464</v>
      </c>
      <c r="CP38" s="13">
        <v>0.74177547976905722</v>
      </c>
      <c r="CQ38" s="13">
        <v>1.2990220063875626</v>
      </c>
      <c r="CR38" s="13">
        <v>1.5749684313561712</v>
      </c>
      <c r="CS38" s="13">
        <v>1.0675831791791608</v>
      </c>
      <c r="CT38" s="13">
        <v>0.97207658324480117</v>
      </c>
      <c r="CU38" s="13">
        <v>0.82191359839221445</v>
      </c>
      <c r="CV38" s="13">
        <v>1.0553310713785768</v>
      </c>
      <c r="CW38" s="13">
        <v>1.4256079469866667</v>
      </c>
      <c r="CX38" s="13">
        <v>0.96396899344332432</v>
      </c>
      <c r="CY38" s="13">
        <v>0.99868494846047484</v>
      </c>
      <c r="DB38" s="13"/>
      <c r="DC38" s="13">
        <f t="shared" ref="DC38:DC67" si="28">K38</f>
        <v>2.6781566233587792</v>
      </c>
      <c r="DD38" s="13">
        <f t="shared" ref="DD38:DD67" si="29">M38</f>
        <v>2.6357946407089736</v>
      </c>
      <c r="DE38" s="13">
        <f t="shared" ref="DE38:DE67" si="30">P38</f>
        <v>1.2469703261645464</v>
      </c>
      <c r="DF38" s="13">
        <f t="shared" ref="DF38:DF67" si="31">T38</f>
        <v>1.1197794543448729</v>
      </c>
      <c r="DG38" s="13">
        <f t="shared" ref="DG38:DG67" si="32">AR38</f>
        <v>4.8971230913703261</v>
      </c>
      <c r="DH38" s="13">
        <f t="shared" ref="DH38:DH67" si="33">AT38</f>
        <v>1.9359646366406187</v>
      </c>
      <c r="DI38" s="13">
        <f t="shared" ref="DI38:DI67" si="34">BD38</f>
        <v>1.2700052319371888</v>
      </c>
      <c r="DJ38" s="13">
        <f t="shared" ref="DJ38:DJ67" si="35">BP38</f>
        <v>4.6460304633035037</v>
      </c>
      <c r="DK38" s="13">
        <f t="shared" ref="DK38:DK67" si="36">BQ38</f>
        <v>0.81473231511912103</v>
      </c>
      <c r="DL38" s="13">
        <f t="shared" ref="DL38:DL67" si="37">BU38</f>
        <v>0.91581065481460044</v>
      </c>
      <c r="DM38" s="13">
        <f t="shared" ref="DM38:DM67" si="38">BY38</f>
        <v>0.92204062425679345</v>
      </c>
      <c r="DN38" s="13">
        <f t="shared" ref="DN38:DN67" si="39">CN38</f>
        <v>3.153541416014912</v>
      </c>
      <c r="DO38" s="13">
        <f t="shared" ref="DO38:DO67" si="40">CO38</f>
        <v>1.2161770880811464</v>
      </c>
      <c r="DP38" s="13"/>
      <c r="DQ38" s="13"/>
      <c r="DR38">
        <f t="shared" ref="DR38:DR67" si="41">IF(DC38&gt;3,1,0)</f>
        <v>0</v>
      </c>
      <c r="DS38">
        <f t="shared" ref="DS38:DS67" si="42">IF(DC38&gt;10,1,0)</f>
        <v>0</v>
      </c>
      <c r="DT38" s="3">
        <f t="shared" ref="DT38:DT67" si="43">IF(DD38&gt;2.2,1,0)</f>
        <v>1</v>
      </c>
      <c r="DU38" s="3">
        <f t="shared" ref="DU38:DU67" si="44">IF(DE38&gt;2,1,0)</f>
        <v>0</v>
      </c>
      <c r="DV38" s="3">
        <f t="shared" ref="DV38:DV67" si="45">IF(DF38&gt;1.6,1,0)</f>
        <v>0</v>
      </c>
      <c r="DW38" s="3">
        <f t="shared" ref="DW38:DW67" si="46">IF(DG38&gt;4,1,0)</f>
        <v>1</v>
      </c>
      <c r="DX38" s="3">
        <f t="shared" ref="DX38:DX67" si="47">IF(DH38&gt;3,1,0)</f>
        <v>0</v>
      </c>
      <c r="DY38" s="3">
        <f t="shared" ref="DY38:DY67" si="48">IF(DI38&gt;1.3,1,0)</f>
        <v>0</v>
      </c>
      <c r="DZ38" s="3">
        <f t="shared" ref="DZ38:DZ67" si="49">IF(DJ38&gt;1.6,1,0)</f>
        <v>1</v>
      </c>
      <c r="EA38" s="3">
        <f t="shared" ref="EA38:EA67" si="50">IF(DK38&gt;2.8,1,0)</f>
        <v>0</v>
      </c>
      <c r="EB38" s="3">
        <f t="shared" ref="EB38:EB67" si="51">IF(DL38&gt;2.2,1,0)</f>
        <v>0</v>
      </c>
      <c r="EC38" s="3">
        <f t="shared" ref="EC38:EC67" si="52">IF(DM38&gt;1.4,1,0)</f>
        <v>0</v>
      </c>
      <c r="ED38" s="3">
        <f t="shared" ref="ED38:ED67" si="53">IF(DN38&gt;1.6,1,0)</f>
        <v>1</v>
      </c>
      <c r="EE38" s="3">
        <f t="shared" ref="EE38:EE67" si="54">IF(DO38&gt;2.5,1,0)</f>
        <v>0</v>
      </c>
      <c r="EG38" s="15">
        <f t="shared" ref="EG38:EG67" si="55">DR38+(4*DS38)+(4*DT38)+(2*DU38)+DV38+(2*DW38)+(2*DX38)+DY38+(4*DZ38)+(2*EA38)+(4*EB38)+(2*EC38)+(3*ED38)+(4*EE38)</f>
        <v>13</v>
      </c>
      <c r="EH38" s="54" t="s">
        <v>137</v>
      </c>
      <c r="EI38" s="15">
        <v>3</v>
      </c>
    </row>
    <row r="39" spans="1:139" x14ac:dyDescent="0.2">
      <c r="A39" s="27" t="s">
        <v>136</v>
      </c>
      <c r="B39" s="7" t="s">
        <v>111</v>
      </c>
      <c r="C39" s="28" t="s">
        <v>137</v>
      </c>
      <c r="D39" s="8" t="s">
        <v>113</v>
      </c>
      <c r="E39" s="9" t="s">
        <v>114</v>
      </c>
      <c r="F39" s="22" t="s">
        <v>123</v>
      </c>
      <c r="G39" s="3">
        <v>19.12</v>
      </c>
      <c r="H39" s="13">
        <v>1.9604983346599103</v>
      </c>
      <c r="I39" s="13">
        <v>1.0386420668956264</v>
      </c>
      <c r="J39" s="13">
        <v>0.81812542019383117</v>
      </c>
      <c r="K39" s="13">
        <v>1.9322935250530795</v>
      </c>
      <c r="L39" s="13">
        <v>2.7283688414019847</v>
      </c>
      <c r="M39" s="13">
        <v>3.7052526374214727</v>
      </c>
      <c r="N39" s="13">
        <v>0.95297366199307398</v>
      </c>
      <c r="O39" s="13">
        <v>2.7389071186458289</v>
      </c>
      <c r="P39" s="13">
        <v>1.3424556251409212</v>
      </c>
      <c r="Q39" s="13">
        <v>0.96614676252654275</v>
      </c>
      <c r="R39" s="13">
        <v>2.1001731068916767</v>
      </c>
      <c r="S39" s="13">
        <v>0.88380927926541175</v>
      </c>
      <c r="T39" s="13">
        <v>1.326105534560053</v>
      </c>
      <c r="U39" s="13">
        <v>0.74468312131749548</v>
      </c>
      <c r="V39" s="13">
        <v>1.306326244111383</v>
      </c>
      <c r="W39" s="13">
        <v>0.75495932167418078</v>
      </c>
      <c r="X39" s="13">
        <v>1.2595314015821093</v>
      </c>
      <c r="Y39" s="13">
        <v>1.4176533263250048</v>
      </c>
      <c r="Z39" s="13">
        <v>1.2131998871038576</v>
      </c>
      <c r="AA39" s="13">
        <v>1.4409288660465782</v>
      </c>
      <c r="AB39" s="13">
        <v>1.1221134255401048</v>
      </c>
      <c r="AC39" s="13">
        <v>0.97616001891141435</v>
      </c>
      <c r="AD39" s="13">
        <v>1.0220642015305064</v>
      </c>
      <c r="AE39" s="13">
        <v>1.2015206288035107</v>
      </c>
      <c r="AF39" s="13">
        <v>0.95186409900374003</v>
      </c>
      <c r="AG39" s="13">
        <v>1.9044078876671413</v>
      </c>
      <c r="AH39" s="13">
        <v>1.0986990178536762</v>
      </c>
      <c r="AI39" s="13">
        <v>1.0569260218636458</v>
      </c>
      <c r="AJ39" s="13">
        <v>0.77660664295359372</v>
      </c>
      <c r="AK39" s="13">
        <v>0.65297318531971216</v>
      </c>
      <c r="AL39" s="13">
        <v>0.95686667798551683</v>
      </c>
      <c r="AM39" s="13">
        <v>1.0734940433719349</v>
      </c>
      <c r="AN39" s="13">
        <v>1.0021501980388745</v>
      </c>
      <c r="AO39" s="13">
        <v>0.88802834556288512</v>
      </c>
      <c r="AP39" s="13">
        <v>0.79992267553721141</v>
      </c>
      <c r="AQ39" s="13">
        <v>0.81046700103721958</v>
      </c>
      <c r="AR39" s="13">
        <v>5.5423024598670727</v>
      </c>
      <c r="AS39" s="13">
        <v>5.1640250984935125</v>
      </c>
      <c r="AT39" s="13">
        <v>1.1369464516039445</v>
      </c>
      <c r="AU39" s="13">
        <v>1.0064960581030289</v>
      </c>
      <c r="AV39" s="13">
        <v>1.5449722227126117</v>
      </c>
      <c r="AW39" s="13">
        <v>1.2903709384873143</v>
      </c>
      <c r="AX39" s="13">
        <v>0.74038101262422384</v>
      </c>
      <c r="AY39" s="13">
        <v>1.1294386403479237</v>
      </c>
      <c r="AZ39" s="13">
        <v>1.2670330579856033</v>
      </c>
      <c r="BA39" s="13">
        <v>0.93882754284135861</v>
      </c>
      <c r="BB39" s="13">
        <v>1.0628997308313195</v>
      </c>
      <c r="BC39" s="13">
        <v>1.0686906453126859</v>
      </c>
      <c r="BD39" s="13">
        <v>1.0111789434366845</v>
      </c>
      <c r="BE39" s="13">
        <v>1.8982875725209905</v>
      </c>
      <c r="BF39" s="13">
        <v>0.55003961691312186</v>
      </c>
      <c r="BG39" s="13">
        <v>1.0444807126175317</v>
      </c>
      <c r="BH39" s="13">
        <v>0.97863797176818257</v>
      </c>
      <c r="BI39" s="13">
        <v>0.57036916997503906</v>
      </c>
      <c r="BJ39" s="13">
        <v>1.5096343914773165</v>
      </c>
      <c r="BK39" s="13">
        <v>1.1369464516039445</v>
      </c>
      <c r="BL39" s="13">
        <v>0.71070077910214802</v>
      </c>
      <c r="BM39" s="13">
        <v>0.68933003147540384</v>
      </c>
      <c r="BN39" s="13">
        <v>1.4623910413265093</v>
      </c>
      <c r="BO39" s="13">
        <v>1.0265548757458494</v>
      </c>
      <c r="BP39" s="13">
        <v>2.1381771526379612</v>
      </c>
      <c r="BQ39" s="13">
        <v>1.8635274309483156</v>
      </c>
      <c r="BR39" s="13">
        <v>1.1973744581191195</v>
      </c>
      <c r="BS39" s="13">
        <v>2.7403599012120781</v>
      </c>
      <c r="BT39" s="13">
        <v>0.91474292565255055</v>
      </c>
      <c r="BU39" s="13">
        <v>1.8091537200669237</v>
      </c>
      <c r="BV39" s="13">
        <v>0.43028048283785014</v>
      </c>
      <c r="BW39" s="13">
        <v>1.1143918656844922</v>
      </c>
      <c r="BX39" s="13">
        <v>0.704087929284265</v>
      </c>
      <c r="BY39" s="13">
        <v>1.4808630826225273</v>
      </c>
      <c r="BZ39" s="13">
        <v>1.0071749198814184</v>
      </c>
      <c r="CA39" s="13">
        <v>2.4997742644729222</v>
      </c>
      <c r="CB39" s="13">
        <v>0.65193223356523611</v>
      </c>
      <c r="CC39" s="13">
        <v>0.84485256936422048</v>
      </c>
      <c r="CD39" s="13">
        <v>1.1922336254597297</v>
      </c>
      <c r="CE39" s="13">
        <v>1.0799315260700517</v>
      </c>
      <c r="CF39" s="13">
        <v>0.42132502270520544</v>
      </c>
      <c r="CG39" s="13">
        <v>0.99400110416968157</v>
      </c>
      <c r="CH39" s="13">
        <v>1.4409696508055037</v>
      </c>
      <c r="CI39" s="13">
        <v>1.0091207039056813</v>
      </c>
      <c r="CJ39" s="13">
        <v>1.4371256261133345</v>
      </c>
      <c r="CK39" s="13">
        <v>1.3108180889302463</v>
      </c>
      <c r="CL39" s="13">
        <v>0.66068749796193493</v>
      </c>
      <c r="CM39" s="13">
        <v>0.9750579933259429</v>
      </c>
      <c r="CN39" s="13">
        <v>1.1186487144137074</v>
      </c>
      <c r="CO39" s="13">
        <v>1.0914580127171567</v>
      </c>
      <c r="CP39" s="13">
        <v>0.82714973153631455</v>
      </c>
      <c r="CQ39" s="13">
        <v>0.62047894735236786</v>
      </c>
      <c r="CR39" s="13">
        <v>1.1763704985577552</v>
      </c>
      <c r="CS39" s="13">
        <v>1.2247530222986152</v>
      </c>
      <c r="CT39" s="13">
        <v>0.59213068508193445</v>
      </c>
      <c r="CU39" s="13">
        <v>1.2146227084486283</v>
      </c>
      <c r="CV39" s="13">
        <v>1.0222353053913928</v>
      </c>
      <c r="CW39" s="13">
        <v>1.6169407049389242</v>
      </c>
      <c r="CX39" s="13">
        <v>0.97083503475847654</v>
      </c>
      <c r="CY39" s="13">
        <v>1.0383854492950972</v>
      </c>
      <c r="DB39" s="13"/>
      <c r="DC39" s="13">
        <f t="shared" si="28"/>
        <v>1.9322935250530795</v>
      </c>
      <c r="DD39" s="13">
        <f t="shared" si="29"/>
        <v>3.7052526374214727</v>
      </c>
      <c r="DE39" s="13">
        <f t="shared" si="30"/>
        <v>1.3424556251409212</v>
      </c>
      <c r="DF39" s="13">
        <f t="shared" si="31"/>
        <v>1.326105534560053</v>
      </c>
      <c r="DG39" s="13">
        <f t="shared" si="32"/>
        <v>5.5423024598670727</v>
      </c>
      <c r="DH39" s="13">
        <f t="shared" si="33"/>
        <v>1.1369464516039445</v>
      </c>
      <c r="DI39" s="13">
        <f t="shared" si="34"/>
        <v>1.0111789434366845</v>
      </c>
      <c r="DJ39" s="13">
        <f t="shared" si="35"/>
        <v>2.1381771526379612</v>
      </c>
      <c r="DK39" s="13">
        <f t="shared" si="36"/>
        <v>1.8635274309483156</v>
      </c>
      <c r="DL39" s="13">
        <f t="shared" si="37"/>
        <v>1.8091537200669237</v>
      </c>
      <c r="DM39" s="13">
        <f t="shared" si="38"/>
        <v>1.4808630826225273</v>
      </c>
      <c r="DN39" s="13">
        <f t="shared" si="39"/>
        <v>1.1186487144137074</v>
      </c>
      <c r="DO39" s="13">
        <f t="shared" si="40"/>
        <v>1.0914580127171567</v>
      </c>
      <c r="DP39" s="13"/>
      <c r="DQ39" s="13"/>
      <c r="DR39">
        <f t="shared" si="41"/>
        <v>0</v>
      </c>
      <c r="DS39">
        <f t="shared" si="42"/>
        <v>0</v>
      </c>
      <c r="DT39" s="3">
        <f t="shared" si="43"/>
        <v>1</v>
      </c>
      <c r="DU39" s="3">
        <f t="shared" si="44"/>
        <v>0</v>
      </c>
      <c r="DV39" s="3">
        <f t="shared" si="45"/>
        <v>0</v>
      </c>
      <c r="DW39" s="3">
        <f t="shared" si="46"/>
        <v>1</v>
      </c>
      <c r="DX39" s="3">
        <f t="shared" si="47"/>
        <v>0</v>
      </c>
      <c r="DY39" s="3">
        <f t="shared" si="48"/>
        <v>0</v>
      </c>
      <c r="DZ39" s="3">
        <f t="shared" si="49"/>
        <v>1</v>
      </c>
      <c r="EA39" s="3">
        <f t="shared" si="50"/>
        <v>0</v>
      </c>
      <c r="EB39" s="3">
        <f t="shared" si="51"/>
        <v>0</v>
      </c>
      <c r="EC39" s="3">
        <f t="shared" si="52"/>
        <v>1</v>
      </c>
      <c r="ED39" s="3">
        <f t="shared" si="53"/>
        <v>0</v>
      </c>
      <c r="EE39" s="3">
        <f t="shared" si="54"/>
        <v>0</v>
      </c>
      <c r="EG39" s="15">
        <f t="shared" si="55"/>
        <v>12</v>
      </c>
      <c r="EH39" s="55"/>
      <c r="EI39" s="15">
        <v>4</v>
      </c>
    </row>
    <row r="40" spans="1:139" x14ac:dyDescent="0.2">
      <c r="A40" s="29" t="s">
        <v>139</v>
      </c>
      <c r="B40" s="7" t="s">
        <v>111</v>
      </c>
      <c r="C40" s="28" t="s">
        <v>137</v>
      </c>
      <c r="D40" s="8" t="s">
        <v>113</v>
      </c>
      <c r="E40" s="9" t="s">
        <v>114</v>
      </c>
      <c r="F40" s="16" t="s">
        <v>118</v>
      </c>
      <c r="G40" s="3">
        <v>16.97</v>
      </c>
      <c r="H40" s="13">
        <v>10.188243481149479</v>
      </c>
      <c r="I40" s="13">
        <v>3.7998472631937883</v>
      </c>
      <c r="J40" s="13">
        <v>1.6143773287074299</v>
      </c>
      <c r="K40" s="13">
        <v>9.0082092162815339</v>
      </c>
      <c r="L40" s="13">
        <v>6.2166482422314635</v>
      </c>
      <c r="M40" s="13">
        <v>1.422312000940082</v>
      </c>
      <c r="N40" s="13">
        <v>3.36917939554839</v>
      </c>
      <c r="O40" s="13">
        <v>15.401796061052604</v>
      </c>
      <c r="P40" s="13">
        <v>3.1132623034500142</v>
      </c>
      <c r="Q40" s="13">
        <v>4.7263472766687329</v>
      </c>
      <c r="R40" s="13">
        <v>3.1271196924365614</v>
      </c>
      <c r="S40" s="13">
        <v>18.172165904551694</v>
      </c>
      <c r="T40" s="13">
        <v>1.4673516107496358</v>
      </c>
      <c r="U40" s="13">
        <v>1.0626102011405083</v>
      </c>
      <c r="V40" s="13">
        <v>1.6316263100334691</v>
      </c>
      <c r="W40" s="13">
        <v>0.89407559434903128</v>
      </c>
      <c r="X40" s="13">
        <v>1.3923590358203455</v>
      </c>
      <c r="Y40" s="13">
        <v>0.95075541477275272</v>
      </c>
      <c r="Z40" s="13">
        <v>1.8522417154010051</v>
      </c>
      <c r="AA40" s="13">
        <v>4.6954234819423988</v>
      </c>
      <c r="AB40" s="13">
        <v>1.5825744716067978</v>
      </c>
      <c r="AC40" s="13">
        <v>2.0492152758303437</v>
      </c>
      <c r="AD40" s="13">
        <v>1.9656775670005031</v>
      </c>
      <c r="AE40" s="13">
        <v>0.85979143708877726</v>
      </c>
      <c r="AF40" s="13">
        <v>1.0642480453243452</v>
      </c>
      <c r="AG40" s="13">
        <v>1.2068390324702445</v>
      </c>
      <c r="AH40" s="13">
        <v>1.9513937507135874</v>
      </c>
      <c r="AI40" s="13">
        <v>1.3269256443767523</v>
      </c>
      <c r="AJ40" s="13">
        <v>1.9298232539819027</v>
      </c>
      <c r="AK40" s="13">
        <v>4.1400449958150629</v>
      </c>
      <c r="AL40" s="13">
        <v>1.9619297581778243</v>
      </c>
      <c r="AM40" s="13">
        <v>1.1184101167599487</v>
      </c>
      <c r="AN40" s="13">
        <v>1.0969124523393381</v>
      </c>
      <c r="AO40" s="13">
        <v>1.6052675889715609</v>
      </c>
      <c r="AP40" s="13">
        <v>1.3640553825454975</v>
      </c>
      <c r="AQ40" s="13">
        <v>1.3080981867108417</v>
      </c>
      <c r="AR40" s="13">
        <v>1.3121516430260964</v>
      </c>
      <c r="AS40" s="13">
        <v>11.169942875893215</v>
      </c>
      <c r="AT40" s="13">
        <v>2.2238393934415055</v>
      </c>
      <c r="AU40" s="13">
        <v>1.785029531078097</v>
      </c>
      <c r="AV40" s="13">
        <v>2.7009987681911971</v>
      </c>
      <c r="AW40" s="13">
        <v>1.6160061963405905</v>
      </c>
      <c r="AX40" s="13">
        <v>1.3714724461915573</v>
      </c>
      <c r="AY40" s="13">
        <v>2.0574362582649828</v>
      </c>
      <c r="AZ40" s="13">
        <v>1.799918530275606</v>
      </c>
      <c r="BA40" s="13">
        <v>1.3504993840955968</v>
      </c>
      <c r="BB40" s="13">
        <v>1.4167767754442513</v>
      </c>
      <c r="BC40" s="13">
        <v>0.86230821177827877</v>
      </c>
      <c r="BD40" s="13">
        <v>5.6366361388957689</v>
      </c>
      <c r="BE40" s="13">
        <v>0.80109592490060533</v>
      </c>
      <c r="BF40" s="13">
        <v>1.5991146640081175</v>
      </c>
      <c r="BG40" s="13">
        <v>1.9557765406046528</v>
      </c>
      <c r="BH40" s="13">
        <v>1.1061335589118666</v>
      </c>
      <c r="BI40" s="13">
        <v>1.3156241194676586</v>
      </c>
      <c r="BJ40" s="13">
        <v>2.5789183099288282</v>
      </c>
      <c r="BK40" s="13">
        <v>2.2238393934415055</v>
      </c>
      <c r="BL40" s="13">
        <v>1.8872178187982112</v>
      </c>
      <c r="BM40" s="13">
        <v>1.2541988265622028</v>
      </c>
      <c r="BN40" s="13">
        <v>0.58299277227271284</v>
      </c>
      <c r="BO40" s="13">
        <v>1.1805096975997107</v>
      </c>
      <c r="BP40" s="13">
        <v>1.3717319704848636</v>
      </c>
      <c r="BQ40" s="13">
        <v>0.90400210476333298</v>
      </c>
      <c r="BR40" s="13">
        <v>1.5192448036302699</v>
      </c>
      <c r="BS40" s="13">
        <v>0.92634717201800743</v>
      </c>
      <c r="BT40" s="13">
        <v>0.79884797132651575</v>
      </c>
      <c r="BU40" s="13">
        <v>3.4179262197717923</v>
      </c>
      <c r="BV40" s="13">
        <v>1.4275090712387044</v>
      </c>
      <c r="BW40" s="13">
        <v>1.3491308219779843</v>
      </c>
      <c r="BX40" s="13">
        <v>1.6543626547168688</v>
      </c>
      <c r="BY40" s="13">
        <v>1.1118038021777139</v>
      </c>
      <c r="BZ40" s="13">
        <v>1.3560823493000775</v>
      </c>
      <c r="CA40" s="13">
        <v>1.5449587102335607</v>
      </c>
      <c r="CB40" s="13">
        <v>24.628782231307746</v>
      </c>
      <c r="CC40" s="13">
        <v>1.2052634084630331</v>
      </c>
      <c r="CD40" s="13">
        <v>1.3836400913951696</v>
      </c>
      <c r="CE40" s="13">
        <v>2.1191250470766709</v>
      </c>
      <c r="CF40" s="13">
        <v>1.2944704253984221</v>
      </c>
      <c r="CG40" s="13">
        <v>1.3630387809154987</v>
      </c>
      <c r="CH40" s="13">
        <v>2.0774823417409825</v>
      </c>
      <c r="CI40" s="13">
        <v>1.4423974206065402</v>
      </c>
      <c r="CJ40" s="13">
        <v>0.97107253946988492</v>
      </c>
      <c r="CK40" s="13">
        <v>1.8104027434358496</v>
      </c>
      <c r="CL40" s="13">
        <v>1.12768819554967</v>
      </c>
      <c r="CM40" s="13">
        <v>1.1959670346071221</v>
      </c>
      <c r="CN40" s="13">
        <v>2.0519177187649071</v>
      </c>
      <c r="CO40" s="13">
        <v>4.8985450747805119</v>
      </c>
      <c r="CP40" s="13">
        <v>0.65476743856708286</v>
      </c>
      <c r="CQ40" s="13">
        <v>1.2990220063875606</v>
      </c>
      <c r="CR40" s="13">
        <v>1.2102649467317002</v>
      </c>
      <c r="CS40" s="13">
        <v>0.88536759727599523</v>
      </c>
      <c r="CT40" s="13">
        <v>0.85212789442973369</v>
      </c>
      <c r="CU40" s="13">
        <v>0.81059807100222037</v>
      </c>
      <c r="CV40" s="13">
        <v>1.0925472412381805</v>
      </c>
      <c r="CW40" s="13">
        <v>1.6262818189760571</v>
      </c>
      <c r="CX40" s="13">
        <v>1.2897206782872506</v>
      </c>
      <c r="CY40" s="13">
        <v>0.6453266600289751</v>
      </c>
      <c r="DB40" s="13"/>
      <c r="DC40" s="13">
        <f t="shared" si="28"/>
        <v>9.0082092162815339</v>
      </c>
      <c r="DD40" s="13">
        <f t="shared" si="29"/>
        <v>1.422312000940082</v>
      </c>
      <c r="DE40" s="13">
        <f t="shared" si="30"/>
        <v>3.1132623034500142</v>
      </c>
      <c r="DF40" s="13">
        <f t="shared" si="31"/>
        <v>1.4673516107496358</v>
      </c>
      <c r="DG40" s="13">
        <f t="shared" si="32"/>
        <v>1.3121516430260964</v>
      </c>
      <c r="DH40" s="13">
        <f t="shared" si="33"/>
        <v>2.2238393934415055</v>
      </c>
      <c r="DI40" s="13">
        <f t="shared" si="34"/>
        <v>5.6366361388957689</v>
      </c>
      <c r="DJ40" s="13">
        <f t="shared" si="35"/>
        <v>1.3717319704848636</v>
      </c>
      <c r="DK40" s="13">
        <f t="shared" si="36"/>
        <v>0.90400210476333298</v>
      </c>
      <c r="DL40" s="13">
        <f t="shared" si="37"/>
        <v>3.4179262197717923</v>
      </c>
      <c r="DM40" s="13">
        <f t="shared" si="38"/>
        <v>1.1118038021777139</v>
      </c>
      <c r="DN40" s="13">
        <f t="shared" si="39"/>
        <v>2.0519177187649071</v>
      </c>
      <c r="DO40" s="13">
        <f t="shared" si="40"/>
        <v>4.8985450747805119</v>
      </c>
      <c r="DP40" s="13"/>
      <c r="DQ40" s="13"/>
      <c r="DR40">
        <f t="shared" si="41"/>
        <v>1</v>
      </c>
      <c r="DS40">
        <f t="shared" si="42"/>
        <v>0</v>
      </c>
      <c r="DT40" s="3">
        <f t="shared" si="43"/>
        <v>0</v>
      </c>
      <c r="DU40" s="3">
        <f t="shared" si="44"/>
        <v>1</v>
      </c>
      <c r="DV40" s="3">
        <f t="shared" si="45"/>
        <v>0</v>
      </c>
      <c r="DW40" s="3">
        <f t="shared" si="46"/>
        <v>0</v>
      </c>
      <c r="DX40" s="3">
        <f t="shared" si="47"/>
        <v>0</v>
      </c>
      <c r="DY40" s="3">
        <f t="shared" si="48"/>
        <v>1</v>
      </c>
      <c r="DZ40" s="3">
        <f t="shared" si="49"/>
        <v>0</v>
      </c>
      <c r="EA40" s="3">
        <f t="shared" si="50"/>
        <v>0</v>
      </c>
      <c r="EB40" s="3">
        <f t="shared" si="51"/>
        <v>1</v>
      </c>
      <c r="EC40" s="3">
        <f t="shared" si="52"/>
        <v>0</v>
      </c>
      <c r="ED40" s="3">
        <f t="shared" si="53"/>
        <v>1</v>
      </c>
      <c r="EE40" s="3">
        <f t="shared" si="54"/>
        <v>1</v>
      </c>
      <c r="EG40" s="15">
        <f t="shared" si="55"/>
        <v>15</v>
      </c>
      <c r="EH40" s="54" t="s">
        <v>137</v>
      </c>
      <c r="EI40" s="15">
        <v>12</v>
      </c>
    </row>
    <row r="41" spans="1:139" x14ac:dyDescent="0.2">
      <c r="A41" s="29" t="s">
        <v>139</v>
      </c>
      <c r="B41" s="7" t="s">
        <v>111</v>
      </c>
      <c r="C41" s="28" t="s">
        <v>137</v>
      </c>
      <c r="D41" s="8" t="s">
        <v>113</v>
      </c>
      <c r="E41" s="9" t="s">
        <v>114</v>
      </c>
      <c r="F41" s="22" t="s">
        <v>123</v>
      </c>
      <c r="G41" s="3">
        <v>20.100000000000001</v>
      </c>
      <c r="H41" s="13">
        <v>6.7985185980986547</v>
      </c>
      <c r="I41" s="13">
        <v>3.0923391694010887</v>
      </c>
      <c r="J41" s="13">
        <v>0.78154125373187722</v>
      </c>
      <c r="K41" s="13">
        <v>7.1816446183559872</v>
      </c>
      <c r="L41" s="13">
        <v>8.2365415618290321</v>
      </c>
      <c r="M41" s="13">
        <v>2.9971097493783625</v>
      </c>
      <c r="N41" s="13">
        <v>1.7344860614804924</v>
      </c>
      <c r="O41" s="13">
        <v>8.0422564565564052</v>
      </c>
      <c r="P41" s="13">
        <v>2.8656738078143618</v>
      </c>
      <c r="Q41" s="13">
        <v>3.8753168283349244</v>
      </c>
      <c r="R41" s="13">
        <v>2.5748854411953417</v>
      </c>
      <c r="S41" s="13">
        <v>7.3445129765298418</v>
      </c>
      <c r="T41" s="13">
        <v>1.2321651126196844</v>
      </c>
      <c r="U41" s="13">
        <v>1.7275153902643814</v>
      </c>
      <c r="V41" s="13">
        <v>2.7501594055324192</v>
      </c>
      <c r="W41" s="13">
        <v>0.75705541783873109</v>
      </c>
      <c r="X41" s="13">
        <v>0.88080043748342818</v>
      </c>
      <c r="Y41" s="13">
        <v>1.3731647978960329</v>
      </c>
      <c r="Z41" s="13">
        <v>2.0602469406592308</v>
      </c>
      <c r="AA41" s="13">
        <v>2.1302151017012796</v>
      </c>
      <c r="AB41" s="13">
        <v>1.602382437329309</v>
      </c>
      <c r="AC41" s="13">
        <v>1.2051306576925196</v>
      </c>
      <c r="AD41" s="13">
        <v>1.7236726628069228</v>
      </c>
      <c r="AE41" s="13">
        <v>1.1800609840736931</v>
      </c>
      <c r="AF41" s="13">
        <v>1.1751358234744247</v>
      </c>
      <c r="AG41" s="13">
        <v>2.2868195188405633</v>
      </c>
      <c r="AH41" s="13">
        <v>1.7050289350282926</v>
      </c>
      <c r="AI41" s="13">
        <v>1.0821304314672571</v>
      </c>
      <c r="AJ41" s="13">
        <v>1.4940785026642087</v>
      </c>
      <c r="AK41" s="13">
        <v>3.18015184617364</v>
      </c>
      <c r="AL41" s="13">
        <v>1.5056535348984565</v>
      </c>
      <c r="AM41" s="13">
        <v>1.1221878407489336</v>
      </c>
      <c r="AN41" s="13">
        <v>1.4611443877235679</v>
      </c>
      <c r="AO41" s="13">
        <v>2.1179633619296689</v>
      </c>
      <c r="AP41" s="13">
        <v>0.93428360323915116</v>
      </c>
      <c r="AQ41" s="13">
        <v>1.1493557017679468</v>
      </c>
      <c r="AR41" s="13">
        <v>3.666708163114313</v>
      </c>
      <c r="AS41" s="13">
        <v>19.19283616945944</v>
      </c>
      <c r="AT41" s="13">
        <v>1.2134917557915108</v>
      </c>
      <c r="AU41" s="13">
        <v>1.4472774521127951</v>
      </c>
      <c r="AV41" s="13">
        <v>4.6318254931391758</v>
      </c>
      <c r="AW41" s="13">
        <v>1.9477194035769947</v>
      </c>
      <c r="AX41" s="13">
        <v>1.0794824603038318</v>
      </c>
      <c r="AY41" s="13">
        <v>3.2034043074415233</v>
      </c>
      <c r="AZ41" s="13">
        <v>1.5005112818524482</v>
      </c>
      <c r="BA41" s="13">
        <v>1.2422297916868019</v>
      </c>
      <c r="BB41" s="13">
        <v>1.672499182788987</v>
      </c>
      <c r="BC41" s="13">
        <v>0.85847277977008196</v>
      </c>
      <c r="BD41" s="13">
        <v>3.3870712290631828</v>
      </c>
      <c r="BE41" s="13">
        <v>1.877351200150611</v>
      </c>
      <c r="BF41" s="13">
        <v>1.1185327035689425</v>
      </c>
      <c r="BG41" s="13">
        <v>1.861913243835907</v>
      </c>
      <c r="BH41" s="13">
        <v>0.95451989062243114</v>
      </c>
      <c r="BI41" s="13">
        <v>1.2007767160029772</v>
      </c>
      <c r="BJ41" s="13">
        <v>1.7632037470321176</v>
      </c>
      <c r="BK41" s="13">
        <v>1.2134917557915108</v>
      </c>
      <c r="BL41" s="13">
        <v>1.6259852677900433</v>
      </c>
      <c r="BM41" s="13">
        <v>0.92483427710681998</v>
      </c>
      <c r="BN41" s="13">
        <v>0.99469707372008465</v>
      </c>
      <c r="BO41" s="13">
        <v>1.0510350276520974</v>
      </c>
      <c r="BP41" s="13">
        <v>2.4290318186949906</v>
      </c>
      <c r="BQ41" s="13">
        <v>0.65158985888714815</v>
      </c>
      <c r="BR41" s="13">
        <v>1.1202916787193862</v>
      </c>
      <c r="BS41" s="13">
        <v>2.8448752288697481</v>
      </c>
      <c r="BT41" s="13">
        <v>0.93008743937650118</v>
      </c>
      <c r="BU41" s="13">
        <v>4.3750969781479014</v>
      </c>
      <c r="BV41" s="13">
        <v>0.77773431926496162</v>
      </c>
      <c r="BW41" s="13">
        <v>1.8153612056478936</v>
      </c>
      <c r="BX41" s="13">
        <v>1.3175224223556234</v>
      </c>
      <c r="BY41" s="13">
        <v>1.4244828557741165</v>
      </c>
      <c r="BZ41" s="13">
        <v>0.96882920708373066</v>
      </c>
      <c r="CA41" s="13">
        <v>2.5951138314422173</v>
      </c>
      <c r="CB41" s="13">
        <v>10.459876505977221</v>
      </c>
      <c r="CC41" s="13">
        <v>1.3020379615488697</v>
      </c>
      <c r="CD41" s="13">
        <v>1.4217491762516452</v>
      </c>
      <c r="CE41" s="13">
        <v>2.2422386534216314</v>
      </c>
      <c r="CF41" s="13">
        <v>1.0475401249538399</v>
      </c>
      <c r="CG41" s="13">
        <v>1.210261966950491</v>
      </c>
      <c r="CH41" s="13">
        <v>1.2843513740319359</v>
      </c>
      <c r="CI41" s="13">
        <v>1.0548945201539506</v>
      </c>
      <c r="CJ41" s="13">
        <v>1.4511394657773844</v>
      </c>
      <c r="CK41" s="13">
        <v>1.5631622010607988</v>
      </c>
      <c r="CL41" s="13">
        <v>0.4783173241565139</v>
      </c>
      <c r="CM41" s="13">
        <v>1.5236799899408631</v>
      </c>
      <c r="CN41" s="13">
        <v>1.4597861746000562</v>
      </c>
      <c r="CO41" s="13">
        <v>0.57445135412166393</v>
      </c>
      <c r="CP41" s="13">
        <v>0.71708717291991853</v>
      </c>
      <c r="CQ41" s="13">
        <v>0.61790380652116372</v>
      </c>
      <c r="CR41" s="13">
        <v>0.84577305801979097</v>
      </c>
      <c r="CS41" s="13">
        <v>0.80468210337358104</v>
      </c>
      <c r="CT41" s="13">
        <v>0.43166604616727311</v>
      </c>
      <c r="CU41" s="13">
        <v>0.96895948382884511</v>
      </c>
      <c r="CV41" s="13">
        <v>0.92384794462870012</v>
      </c>
      <c r="CW41" s="13">
        <v>2.407051108292964</v>
      </c>
      <c r="CX41" s="13">
        <v>1.2408236397000199</v>
      </c>
      <c r="CY41" s="13">
        <v>0.34828544111940918</v>
      </c>
      <c r="DB41" s="13"/>
      <c r="DC41" s="13">
        <f t="shared" si="28"/>
        <v>7.1816446183559872</v>
      </c>
      <c r="DD41" s="13">
        <f t="shared" si="29"/>
        <v>2.9971097493783625</v>
      </c>
      <c r="DE41" s="13">
        <f t="shared" si="30"/>
        <v>2.8656738078143618</v>
      </c>
      <c r="DF41" s="13">
        <f t="shared" si="31"/>
        <v>1.2321651126196844</v>
      </c>
      <c r="DG41" s="13">
        <f t="shared" si="32"/>
        <v>3.666708163114313</v>
      </c>
      <c r="DH41" s="13">
        <f t="shared" si="33"/>
        <v>1.2134917557915108</v>
      </c>
      <c r="DI41" s="13">
        <f t="shared" si="34"/>
        <v>3.3870712290631828</v>
      </c>
      <c r="DJ41" s="13">
        <f t="shared" si="35"/>
        <v>2.4290318186949906</v>
      </c>
      <c r="DK41" s="13">
        <f t="shared" si="36"/>
        <v>0.65158985888714815</v>
      </c>
      <c r="DL41" s="13">
        <f t="shared" si="37"/>
        <v>4.3750969781479014</v>
      </c>
      <c r="DM41" s="13">
        <f t="shared" si="38"/>
        <v>1.4244828557741165</v>
      </c>
      <c r="DN41" s="13">
        <f t="shared" si="39"/>
        <v>1.4597861746000562</v>
      </c>
      <c r="DO41" s="13">
        <f t="shared" si="40"/>
        <v>0.57445135412166393</v>
      </c>
      <c r="DP41" s="13"/>
      <c r="DQ41" s="13"/>
      <c r="DR41">
        <f t="shared" si="41"/>
        <v>1</v>
      </c>
      <c r="DS41">
        <f t="shared" si="42"/>
        <v>0</v>
      </c>
      <c r="DT41" s="3">
        <f t="shared" si="43"/>
        <v>1</v>
      </c>
      <c r="DU41" s="3">
        <f t="shared" si="44"/>
        <v>1</v>
      </c>
      <c r="DV41" s="3">
        <f t="shared" si="45"/>
        <v>0</v>
      </c>
      <c r="DW41" s="3">
        <f t="shared" si="46"/>
        <v>0</v>
      </c>
      <c r="DX41" s="3">
        <f t="shared" si="47"/>
        <v>0</v>
      </c>
      <c r="DY41" s="3">
        <f t="shared" si="48"/>
        <v>1</v>
      </c>
      <c r="DZ41" s="3">
        <f t="shared" si="49"/>
        <v>1</v>
      </c>
      <c r="EA41" s="3">
        <f t="shared" si="50"/>
        <v>0</v>
      </c>
      <c r="EB41" s="3">
        <f t="shared" si="51"/>
        <v>1</v>
      </c>
      <c r="EC41" s="3">
        <f t="shared" si="52"/>
        <v>1</v>
      </c>
      <c r="ED41" s="3">
        <f t="shared" si="53"/>
        <v>0</v>
      </c>
      <c r="EE41" s="3">
        <f t="shared" si="54"/>
        <v>0</v>
      </c>
      <c r="EG41" s="15">
        <f t="shared" si="55"/>
        <v>18</v>
      </c>
      <c r="EH41" s="55"/>
      <c r="EI41" s="15">
        <v>28</v>
      </c>
    </row>
    <row r="42" spans="1:139" x14ac:dyDescent="0.2">
      <c r="A42" s="28" t="s">
        <v>140</v>
      </c>
      <c r="B42" s="7" t="s">
        <v>111</v>
      </c>
      <c r="C42" s="28" t="s">
        <v>137</v>
      </c>
      <c r="D42" s="8" t="s">
        <v>113</v>
      </c>
      <c r="E42" s="9" t="s">
        <v>114</v>
      </c>
      <c r="F42" s="22" t="s">
        <v>123</v>
      </c>
      <c r="G42" s="3">
        <v>19.239999999999998</v>
      </c>
      <c r="H42" s="13">
        <v>1.7816579838726943</v>
      </c>
      <c r="I42" s="13">
        <v>1.5333622457062082</v>
      </c>
      <c r="J42" s="13">
        <v>0.89651146187836273</v>
      </c>
      <c r="K42" s="13">
        <v>6.6452075659589953</v>
      </c>
      <c r="L42" s="13">
        <v>0.44136333499084973</v>
      </c>
      <c r="M42" s="13">
        <v>2.2525699604001499</v>
      </c>
      <c r="N42" s="13">
        <v>0.81366579395798178</v>
      </c>
      <c r="O42" s="13">
        <v>2.6128066038948812</v>
      </c>
      <c r="P42" s="13">
        <v>1.3630839336895688</v>
      </c>
      <c r="Q42" s="13">
        <v>0.73831801372942352</v>
      </c>
      <c r="R42" s="13">
        <v>2.1030865840290005</v>
      </c>
      <c r="S42" s="13">
        <v>3.3511745362703356</v>
      </c>
      <c r="T42" s="13">
        <v>1.0491315536989272</v>
      </c>
      <c r="U42" s="13">
        <v>0.94389518121760529</v>
      </c>
      <c r="V42" s="13">
        <v>1.0924106187514042</v>
      </c>
      <c r="W42" s="13">
        <v>0.83304758789448108</v>
      </c>
      <c r="X42" s="13">
        <v>1.2015420097538045</v>
      </c>
      <c r="Y42" s="13">
        <v>1.0908893524496202</v>
      </c>
      <c r="Z42" s="13">
        <v>1.3858943377101725</v>
      </c>
      <c r="AA42" s="13">
        <v>5.0947067800117072</v>
      </c>
      <c r="AB42" s="13">
        <v>2.2164003714056468</v>
      </c>
      <c r="AC42" s="13">
        <v>0.76694209872840291</v>
      </c>
      <c r="AD42" s="13">
        <v>2.3513443310087947</v>
      </c>
      <c r="AE42" s="13">
        <v>1.5019756438457428</v>
      </c>
      <c r="AF42" s="13">
        <v>0.74268766098728267</v>
      </c>
      <c r="AG42" s="13">
        <v>2.0439253549275835</v>
      </c>
      <c r="AH42" s="13">
        <v>0.88135565961219242</v>
      </c>
      <c r="AI42" s="13">
        <v>0.60368773713624979</v>
      </c>
      <c r="AJ42" s="13">
        <v>0.47212996417482217</v>
      </c>
      <c r="AK42" s="13">
        <v>4.9488580214061173</v>
      </c>
      <c r="AL42" s="13">
        <v>1.0128284466236777</v>
      </c>
      <c r="AM42" s="13">
        <v>1.0601836419906019</v>
      </c>
      <c r="AN42" s="13">
        <v>0.79835303025830318</v>
      </c>
      <c r="AO42" s="13">
        <v>1.6365726335309723</v>
      </c>
      <c r="AP42" s="13">
        <v>0.95259339712583857</v>
      </c>
      <c r="AQ42" s="13">
        <v>0.73144705802038557</v>
      </c>
      <c r="AR42" s="13">
        <v>2.853011268473991</v>
      </c>
      <c r="AS42" s="13">
        <v>0.20884377002674265</v>
      </c>
      <c r="AT42" s="13">
        <v>1.2898151381005638</v>
      </c>
      <c r="AU42" s="13">
        <v>0.77988944010815775</v>
      </c>
      <c r="AV42" s="13">
        <v>6.5413159530273921</v>
      </c>
      <c r="AW42" s="13">
        <v>1.9315859193109191</v>
      </c>
      <c r="AX42" s="13">
        <v>0.59391970425213425</v>
      </c>
      <c r="AY42" s="13">
        <v>4.191904630722509</v>
      </c>
      <c r="AZ42" s="13">
        <v>0.87870704516963816</v>
      </c>
      <c r="BA42" s="13">
        <v>0.4799420325617072</v>
      </c>
      <c r="BB42" s="13">
        <v>1.0281177503861534</v>
      </c>
      <c r="BC42" s="13">
        <v>1.0701731925140441</v>
      </c>
      <c r="BD42" s="13">
        <v>4.0223491777531279</v>
      </c>
      <c r="BE42" s="13">
        <v>2.3894830992859148</v>
      </c>
      <c r="BF42" s="13">
        <v>0.80642229947425981</v>
      </c>
      <c r="BG42" s="13">
        <v>1.4588037888891547</v>
      </c>
      <c r="BH42" s="13">
        <v>1.0358730213488712</v>
      </c>
      <c r="BI42" s="13">
        <v>0.6887097027271214</v>
      </c>
      <c r="BJ42" s="13">
        <v>1.1943280782501025</v>
      </c>
      <c r="BK42" s="13">
        <v>1.2898151381005638</v>
      </c>
      <c r="BL42" s="13">
        <v>1.0638643329694784</v>
      </c>
      <c r="BM42" s="13">
        <v>0.84397184390971403</v>
      </c>
      <c r="BN42" s="13">
        <v>1.3106923920895714</v>
      </c>
      <c r="BO42" s="13">
        <v>0.95251304134685055</v>
      </c>
      <c r="BP42" s="13">
        <v>1.2909037064850986</v>
      </c>
      <c r="BQ42" s="13">
        <v>1.2657882279120063</v>
      </c>
      <c r="BR42" s="13">
        <v>1.0152777081809978</v>
      </c>
      <c r="BS42" s="13">
        <v>1.7247238418178856</v>
      </c>
      <c r="BT42" s="13">
        <v>0.55226716446251434</v>
      </c>
      <c r="BU42" s="13">
        <v>1.0191136841673853</v>
      </c>
      <c r="BV42" s="13">
        <v>1.352238199296619</v>
      </c>
      <c r="BW42" s="13">
        <v>0.5098895346282043</v>
      </c>
      <c r="BX42" s="13">
        <v>0.7877596976746436</v>
      </c>
      <c r="BY42" s="13">
        <v>1.3645622953004677</v>
      </c>
      <c r="BZ42" s="13">
        <v>0.90897609787489553</v>
      </c>
      <c r="CA42" s="13">
        <v>0.25240245046489107</v>
      </c>
      <c r="CB42" s="13">
        <v>1.2182362282692678</v>
      </c>
      <c r="CC42" s="13">
        <v>0.84602459591630563</v>
      </c>
      <c r="CD42" s="13">
        <v>0.50545934676713233</v>
      </c>
      <c r="CE42" s="13">
        <v>2.9545529206170373</v>
      </c>
      <c r="CF42" s="13">
        <v>0.40753772153679702</v>
      </c>
      <c r="CG42" s="13">
        <v>1.2512060203453332</v>
      </c>
      <c r="CH42" s="13">
        <v>1.2133871602173705</v>
      </c>
      <c r="CI42" s="13">
        <v>0.96935616528091695</v>
      </c>
      <c r="CJ42" s="13">
        <v>1.5857729045323772</v>
      </c>
      <c r="CK42" s="13">
        <v>1.7320342837351037</v>
      </c>
      <c r="CL42" s="13">
        <v>0.84911975946746177</v>
      </c>
      <c r="CM42" s="13">
        <v>1.9528212961921312</v>
      </c>
      <c r="CN42" s="13">
        <v>3.0183436313027565</v>
      </c>
      <c r="CO42" s="13">
        <v>3.1128943911156459</v>
      </c>
      <c r="CP42" s="13">
        <v>1.4521801284588753</v>
      </c>
      <c r="CQ42" s="13">
        <v>1.0449646701187498</v>
      </c>
      <c r="CR42" s="13">
        <v>0.84460137993167994</v>
      </c>
      <c r="CS42" s="13">
        <v>0.81478473215982572</v>
      </c>
      <c r="CT42" s="13">
        <v>0.62243173479767355</v>
      </c>
      <c r="CU42" s="13">
        <v>1.0886258861233016</v>
      </c>
      <c r="CV42" s="13">
        <v>1.0025869246637036</v>
      </c>
      <c r="CW42" s="13">
        <v>3.1717229881970908</v>
      </c>
      <c r="CX42" s="13">
        <v>0.80068022333135025</v>
      </c>
      <c r="CY42" s="13">
        <v>0.93067029952060942</v>
      </c>
      <c r="DB42" s="13"/>
      <c r="DC42" s="13">
        <f t="shared" si="28"/>
        <v>6.6452075659589953</v>
      </c>
      <c r="DD42" s="13">
        <f t="shared" si="29"/>
        <v>2.2525699604001499</v>
      </c>
      <c r="DE42" s="13">
        <f t="shared" si="30"/>
        <v>1.3630839336895688</v>
      </c>
      <c r="DF42" s="13">
        <f t="shared" si="31"/>
        <v>1.0491315536989272</v>
      </c>
      <c r="DG42" s="13">
        <f t="shared" si="32"/>
        <v>2.853011268473991</v>
      </c>
      <c r="DH42" s="13">
        <f t="shared" si="33"/>
        <v>1.2898151381005638</v>
      </c>
      <c r="DI42" s="13">
        <f t="shared" si="34"/>
        <v>4.0223491777531279</v>
      </c>
      <c r="DJ42" s="13">
        <f t="shared" si="35"/>
        <v>1.2909037064850986</v>
      </c>
      <c r="DK42" s="13">
        <f t="shared" si="36"/>
        <v>1.2657882279120063</v>
      </c>
      <c r="DL42" s="13">
        <f t="shared" si="37"/>
        <v>1.0191136841673853</v>
      </c>
      <c r="DM42" s="13">
        <f t="shared" si="38"/>
        <v>1.3645622953004677</v>
      </c>
      <c r="DN42" s="13">
        <f t="shared" si="39"/>
        <v>3.0183436313027565</v>
      </c>
      <c r="DO42" s="13">
        <f t="shared" si="40"/>
        <v>3.1128943911156459</v>
      </c>
      <c r="DP42" s="13"/>
      <c r="DQ42" s="13"/>
      <c r="DR42">
        <f t="shared" si="41"/>
        <v>1</v>
      </c>
      <c r="DS42">
        <f t="shared" si="42"/>
        <v>0</v>
      </c>
      <c r="DT42" s="3">
        <f t="shared" si="43"/>
        <v>1</v>
      </c>
      <c r="DU42" s="3">
        <f t="shared" si="44"/>
        <v>0</v>
      </c>
      <c r="DV42" s="3">
        <f t="shared" si="45"/>
        <v>0</v>
      </c>
      <c r="DW42" s="3">
        <f t="shared" si="46"/>
        <v>0</v>
      </c>
      <c r="DX42" s="3">
        <f t="shared" si="47"/>
        <v>0</v>
      </c>
      <c r="DY42" s="3">
        <f t="shared" si="48"/>
        <v>1</v>
      </c>
      <c r="DZ42" s="3">
        <f t="shared" si="49"/>
        <v>0</v>
      </c>
      <c r="EA42" s="3">
        <f t="shared" si="50"/>
        <v>0</v>
      </c>
      <c r="EB42" s="3">
        <f t="shared" si="51"/>
        <v>0</v>
      </c>
      <c r="EC42" s="3">
        <f t="shared" si="52"/>
        <v>0</v>
      </c>
      <c r="ED42" s="3">
        <f t="shared" si="53"/>
        <v>1</v>
      </c>
      <c r="EE42" s="3">
        <f t="shared" si="54"/>
        <v>1</v>
      </c>
      <c r="EG42" s="15">
        <f t="shared" si="55"/>
        <v>13</v>
      </c>
      <c r="EH42" s="54" t="s">
        <v>137</v>
      </c>
      <c r="EI42" s="15">
        <v>8</v>
      </c>
    </row>
    <row r="43" spans="1:139" x14ac:dyDescent="0.2">
      <c r="A43" s="28" t="s">
        <v>140</v>
      </c>
      <c r="B43" s="7" t="s">
        <v>111</v>
      </c>
      <c r="C43" s="28" t="s">
        <v>137</v>
      </c>
      <c r="D43" s="8" t="s">
        <v>113</v>
      </c>
      <c r="E43" s="9" t="s">
        <v>114</v>
      </c>
      <c r="F43" s="18" t="s">
        <v>120</v>
      </c>
      <c r="G43" s="3">
        <v>18.829999999999998</v>
      </c>
      <c r="H43" s="13">
        <v>3.2386888994030931</v>
      </c>
      <c r="I43" s="13">
        <v>1.8491981733071419</v>
      </c>
      <c r="J43" s="13">
        <v>1.1293125238158777</v>
      </c>
      <c r="K43" s="13">
        <v>4.5625074348920025</v>
      </c>
      <c r="L43" s="13">
        <v>2.5809539081021549</v>
      </c>
      <c r="M43" s="13">
        <v>1.552315631607627</v>
      </c>
      <c r="N43" s="13">
        <v>1.021753304611013</v>
      </c>
      <c r="O43" s="13">
        <v>1.0658457118902085</v>
      </c>
      <c r="P43" s="13">
        <v>1.6945217137602662</v>
      </c>
      <c r="Q43" s="13">
        <v>1.2643511916084484</v>
      </c>
      <c r="R43" s="13">
        <v>1.4210343512409724</v>
      </c>
      <c r="S43" s="13">
        <v>0.26613944650622201</v>
      </c>
      <c r="T43" s="13">
        <v>1.484933204289034</v>
      </c>
      <c r="U43" s="13">
        <v>1.4385484090075691</v>
      </c>
      <c r="V43" s="13">
        <v>1.1936869961416117</v>
      </c>
      <c r="W43" s="13">
        <v>0.63994804754814605</v>
      </c>
      <c r="X43" s="13">
        <v>0.41461002471035774</v>
      </c>
      <c r="Y43" s="13">
        <v>1.2822416763589441</v>
      </c>
      <c r="Z43" s="13">
        <v>1.1828449263138101</v>
      </c>
      <c r="AA43" s="13">
        <v>4.1220596349652361</v>
      </c>
      <c r="AB43" s="13">
        <v>0.68143247787942596</v>
      </c>
      <c r="AC43" s="13">
        <v>1.2145299246088039</v>
      </c>
      <c r="AD43" s="13">
        <v>0.50831737321235249</v>
      </c>
      <c r="AE43" s="13">
        <v>0.80491025570934582</v>
      </c>
      <c r="AF43" s="13">
        <v>0.99935460214450367</v>
      </c>
      <c r="AG43" s="13">
        <v>0.87911984353178452</v>
      </c>
      <c r="AH43" s="13">
        <v>0.85928084599781207</v>
      </c>
      <c r="AI43" s="13">
        <v>1.0378453028876402</v>
      </c>
      <c r="AJ43" s="13">
        <v>0.76794164267092357</v>
      </c>
      <c r="AK43" s="13">
        <v>1.5443469272447521</v>
      </c>
      <c r="AL43" s="13">
        <v>1.1221259016784861</v>
      </c>
      <c r="AM43" s="13">
        <v>0.76348312811524133</v>
      </c>
      <c r="AN43" s="13">
        <v>1.1777445807906128</v>
      </c>
      <c r="AO43" s="13">
        <v>0.74785705227864163</v>
      </c>
      <c r="AP43" s="13">
        <v>0.79362291778671812</v>
      </c>
      <c r="AQ43" s="13">
        <v>1.1461114669577177</v>
      </c>
      <c r="AR43" s="13">
        <v>1.6137286816234255</v>
      </c>
      <c r="AS43" s="13">
        <v>2.0095881226523762</v>
      </c>
      <c r="AT43" s="13">
        <v>4.8318615581029141</v>
      </c>
      <c r="AU43" s="13">
        <v>0.92383353995892492</v>
      </c>
      <c r="AV43" s="13">
        <v>2.1633590078599427</v>
      </c>
      <c r="AW43" s="13">
        <v>0.89047642889034162</v>
      </c>
      <c r="AX43" s="13">
        <v>0.57740557434784745</v>
      </c>
      <c r="AY43" s="13">
        <v>0.36279250931798113</v>
      </c>
      <c r="AZ43" s="13">
        <v>0.9464186557088341</v>
      </c>
      <c r="BA43" s="13">
        <v>1.0309715765181804</v>
      </c>
      <c r="BB43" s="13">
        <v>1.0010399878005276</v>
      </c>
      <c r="BC43" s="13">
        <v>0.88086746965685314</v>
      </c>
      <c r="BD43" s="13">
        <v>5.883369371189243</v>
      </c>
      <c r="BE43" s="13">
        <v>1.3276779865581307</v>
      </c>
      <c r="BF43" s="13">
        <v>0.74770983632818244</v>
      </c>
      <c r="BG43" s="13">
        <v>0.53970922946211131</v>
      </c>
      <c r="BH43" s="13">
        <v>1.1030510837544614</v>
      </c>
      <c r="BI43" s="13">
        <v>1.6355606002427301</v>
      </c>
      <c r="BJ43" s="13">
        <v>0.96121000667405776</v>
      </c>
      <c r="BK43" s="13">
        <v>4.8318615581029141</v>
      </c>
      <c r="BL43" s="13">
        <v>0.95764017379387611</v>
      </c>
      <c r="BM43" s="13">
        <v>0.90088787942967807</v>
      </c>
      <c r="BN43" s="13">
        <v>1.140554512909808</v>
      </c>
      <c r="BO43" s="13">
        <v>0.62836332885157076</v>
      </c>
      <c r="BP43" s="13">
        <v>1.4305060435876777</v>
      </c>
      <c r="BQ43" s="13">
        <v>1.605515507465193</v>
      </c>
      <c r="BR43" s="13">
        <v>1.2260412626074424</v>
      </c>
      <c r="BS43" s="13">
        <v>2.3793218162459473</v>
      </c>
      <c r="BT43" s="13">
        <v>1.2241719560810591</v>
      </c>
      <c r="BU43" s="13">
        <v>1.1176197051496231</v>
      </c>
      <c r="BV43" s="13">
        <v>1.5825608199541912</v>
      </c>
      <c r="BW43" s="13">
        <v>0.8671649633866485</v>
      </c>
      <c r="BX43" s="13">
        <v>1.0844021228551814</v>
      </c>
      <c r="BY43" s="13">
        <v>1.1179674031415565</v>
      </c>
      <c r="BZ43" s="13">
        <v>0.75901502199126258</v>
      </c>
      <c r="CA43" s="13">
        <v>1.0815976298827839</v>
      </c>
      <c r="CB43" s="13">
        <v>1.0545610482290466</v>
      </c>
      <c r="CC43" s="13">
        <v>0.94059471930471839</v>
      </c>
      <c r="CD43" s="13">
        <v>0.8997879432607393</v>
      </c>
      <c r="CE43" s="13">
        <v>0.80571383383510331</v>
      </c>
      <c r="CF43" s="13">
        <v>0.60162708780970908</v>
      </c>
      <c r="CG43" s="13">
        <v>1.0063056631041325</v>
      </c>
      <c r="CH43" s="13">
        <v>1.2392588463588883</v>
      </c>
      <c r="CI43" s="13">
        <v>0.927498799319454</v>
      </c>
      <c r="CJ43" s="13">
        <v>1.5708001115741062</v>
      </c>
      <c r="CK43" s="13">
        <v>0.48173734250426375</v>
      </c>
      <c r="CL43" s="13">
        <v>0.99127408378678949</v>
      </c>
      <c r="CM43" s="13">
        <v>0.57844602962340019</v>
      </c>
      <c r="CN43" s="13">
        <v>1.8976596012969542</v>
      </c>
      <c r="CO43" s="13">
        <v>2.9777000968028493</v>
      </c>
      <c r="CP43" s="13">
        <v>1.4058252955470008</v>
      </c>
      <c r="CQ43" s="13">
        <v>1.1181107284492144</v>
      </c>
      <c r="CR43" s="13">
        <v>1.2384390612660339</v>
      </c>
      <c r="CS43" s="13">
        <v>0.94704153513678768</v>
      </c>
      <c r="CT43" s="13">
        <v>0.72446427392581747</v>
      </c>
      <c r="CU43" s="13">
        <v>1.057661610532028</v>
      </c>
      <c r="CV43" s="13">
        <v>0.92459908665356916</v>
      </c>
      <c r="CW43" s="13">
        <v>1.1187070268637422</v>
      </c>
      <c r="CX43" s="13">
        <v>0.92872689527184171</v>
      </c>
      <c r="CY43" s="13">
        <v>1.5561286481679781</v>
      </c>
      <c r="DB43" s="13"/>
      <c r="DC43" s="13">
        <f t="shared" si="28"/>
        <v>4.5625074348920025</v>
      </c>
      <c r="DD43" s="13">
        <f t="shared" si="29"/>
        <v>1.552315631607627</v>
      </c>
      <c r="DE43" s="13">
        <f t="shared" si="30"/>
        <v>1.6945217137602662</v>
      </c>
      <c r="DF43" s="13">
        <f t="shared" si="31"/>
        <v>1.484933204289034</v>
      </c>
      <c r="DG43" s="13">
        <f t="shared" si="32"/>
        <v>1.6137286816234255</v>
      </c>
      <c r="DH43" s="13">
        <f t="shared" si="33"/>
        <v>4.8318615581029141</v>
      </c>
      <c r="DI43" s="13">
        <f t="shared" si="34"/>
        <v>5.883369371189243</v>
      </c>
      <c r="DJ43" s="13">
        <f t="shared" si="35"/>
        <v>1.4305060435876777</v>
      </c>
      <c r="DK43" s="13">
        <f t="shared" si="36"/>
        <v>1.605515507465193</v>
      </c>
      <c r="DL43" s="13">
        <f t="shared" si="37"/>
        <v>1.1176197051496231</v>
      </c>
      <c r="DM43" s="13">
        <f t="shared" si="38"/>
        <v>1.1179674031415565</v>
      </c>
      <c r="DN43" s="13">
        <f t="shared" si="39"/>
        <v>1.8976596012969542</v>
      </c>
      <c r="DO43" s="13">
        <f t="shared" si="40"/>
        <v>2.9777000968028493</v>
      </c>
      <c r="DP43" s="13"/>
      <c r="DQ43" s="13"/>
      <c r="DR43">
        <f t="shared" si="41"/>
        <v>1</v>
      </c>
      <c r="DS43">
        <f t="shared" si="42"/>
        <v>0</v>
      </c>
      <c r="DT43" s="3">
        <f t="shared" si="43"/>
        <v>0</v>
      </c>
      <c r="DU43" s="3">
        <f t="shared" si="44"/>
        <v>0</v>
      </c>
      <c r="DV43" s="3">
        <f t="shared" si="45"/>
        <v>0</v>
      </c>
      <c r="DW43" s="3">
        <f t="shared" si="46"/>
        <v>0</v>
      </c>
      <c r="DX43" s="3">
        <f t="shared" si="47"/>
        <v>1</v>
      </c>
      <c r="DY43" s="3">
        <f t="shared" si="48"/>
        <v>1</v>
      </c>
      <c r="DZ43" s="3">
        <f t="shared" si="49"/>
        <v>0</v>
      </c>
      <c r="EA43" s="3">
        <f t="shared" si="50"/>
        <v>0</v>
      </c>
      <c r="EB43" s="3">
        <f t="shared" si="51"/>
        <v>0</v>
      </c>
      <c r="EC43" s="3">
        <f t="shared" si="52"/>
        <v>0</v>
      </c>
      <c r="ED43" s="3">
        <f t="shared" si="53"/>
        <v>1</v>
      </c>
      <c r="EE43" s="3">
        <f t="shared" si="54"/>
        <v>1</v>
      </c>
      <c r="EG43" s="15">
        <f t="shared" si="55"/>
        <v>11</v>
      </c>
      <c r="EH43" s="62"/>
      <c r="EI43" s="15">
        <v>17</v>
      </c>
    </row>
    <row r="44" spans="1:139" x14ac:dyDescent="0.2">
      <c r="A44" s="28" t="s">
        <v>140</v>
      </c>
      <c r="B44" s="7" t="s">
        <v>111</v>
      </c>
      <c r="C44" s="28" t="s">
        <v>137</v>
      </c>
      <c r="D44" s="8" t="s">
        <v>113</v>
      </c>
      <c r="E44" s="9" t="s">
        <v>114</v>
      </c>
      <c r="F44" s="18" t="s">
        <v>120</v>
      </c>
      <c r="G44" s="3">
        <v>19.45</v>
      </c>
      <c r="H44" s="13">
        <v>19.554244514873236</v>
      </c>
      <c r="I44" s="13">
        <v>2.0151676152624911</v>
      </c>
      <c r="J44" s="13">
        <v>1.7893613875609451</v>
      </c>
      <c r="K44" s="13">
        <v>4.0666107643272271</v>
      </c>
      <c r="L44" s="13">
        <v>2.4148011232401716</v>
      </c>
      <c r="M44" s="13">
        <v>2.7290937024097497</v>
      </c>
      <c r="N44" s="13">
        <v>0.98285255559979723</v>
      </c>
      <c r="O44" s="13">
        <v>0.89254611381989912</v>
      </c>
      <c r="P44" s="13">
        <v>9.2207117926738178</v>
      </c>
      <c r="Q44" s="13">
        <v>2.5711205395479606</v>
      </c>
      <c r="R44" s="13">
        <v>0.86510156871190802</v>
      </c>
      <c r="S44" s="13">
        <v>0.43656072925058764</v>
      </c>
      <c r="T44" s="13">
        <v>0.88539801046651656</v>
      </c>
      <c r="U44" s="13">
        <v>1.2733365397629695</v>
      </c>
      <c r="V44" s="13">
        <v>1.3281559801975169</v>
      </c>
      <c r="W44" s="13">
        <v>1.0281328496636244</v>
      </c>
      <c r="X44" s="13">
        <v>3.1770396476399954E-2</v>
      </c>
      <c r="Y44" s="13">
        <v>3.1880366308409154</v>
      </c>
      <c r="Z44" s="13">
        <v>2.6689290344966117</v>
      </c>
      <c r="AA44" s="13">
        <v>2.1695041966673165</v>
      </c>
      <c r="AB44" s="13">
        <v>1.310977217944935</v>
      </c>
      <c r="AC44" s="13">
        <v>0.89775770609975691</v>
      </c>
      <c r="AD44" s="13">
        <v>1.4618562424456913</v>
      </c>
      <c r="AE44" s="13">
        <v>0.98003137542503915</v>
      </c>
      <c r="AF44" s="13">
        <v>1.2000284315282426</v>
      </c>
      <c r="AG44" s="13">
        <v>1.5890139114656787</v>
      </c>
      <c r="AH44" s="13">
        <v>0.63958217712506849</v>
      </c>
      <c r="AI44" s="13">
        <v>0.8997470781905752</v>
      </c>
      <c r="AJ44" s="13">
        <v>0.80277555253419774</v>
      </c>
      <c r="AK44" s="13">
        <v>1.1574877144561462</v>
      </c>
      <c r="AL44" s="13">
        <v>1.0001625938838885</v>
      </c>
      <c r="AM44" s="13">
        <v>0.47456189896510431</v>
      </c>
      <c r="AN44" s="13">
        <v>1.1647551373271672</v>
      </c>
      <c r="AO44" s="13">
        <v>1.2788388169002232</v>
      </c>
      <c r="AP44" s="13">
        <v>1.1023066275207587</v>
      </c>
      <c r="AQ44" s="13">
        <v>1.0430059316558387</v>
      </c>
      <c r="AR44" s="13">
        <v>2.7404219327001211</v>
      </c>
      <c r="AS44" s="13">
        <v>4.1436433765618021</v>
      </c>
      <c r="AT44" s="13">
        <v>10.531062677730105</v>
      </c>
      <c r="AU44" s="13">
        <v>1.9720618906586305</v>
      </c>
      <c r="AV44" s="13">
        <v>6.4857485824726773</v>
      </c>
      <c r="AW44" s="13">
        <v>1.7250633322015174</v>
      </c>
      <c r="AX44" s="13">
        <v>1.0081127066912958</v>
      </c>
      <c r="AY44" s="13">
        <v>1.405629693762273</v>
      </c>
      <c r="AZ44" s="13">
        <v>1.1847235216203935</v>
      </c>
      <c r="BA44" s="13">
        <v>0.78349966269672078</v>
      </c>
      <c r="BB44" s="13">
        <v>0.95627641898232996</v>
      </c>
      <c r="BC44" s="13">
        <v>0.88945707049671863</v>
      </c>
      <c r="BD44" s="13">
        <v>9.2576281467902568</v>
      </c>
      <c r="BE44" s="13">
        <v>1.8313471314283225</v>
      </c>
      <c r="BF44" s="13">
        <v>1.0171626673980869</v>
      </c>
      <c r="BG44" s="13">
        <v>1.1844803489901199</v>
      </c>
      <c r="BH44" s="13">
        <v>1.1530855914449829</v>
      </c>
      <c r="BI44" s="13">
        <v>1.6063488259511476</v>
      </c>
      <c r="BJ44" s="13">
        <v>1.0330596596133785</v>
      </c>
      <c r="BK44" s="13">
        <v>10.531062677730105</v>
      </c>
      <c r="BL44" s="13">
        <v>1.4555411036379853</v>
      </c>
      <c r="BM44" s="13">
        <v>1.2426495358329479</v>
      </c>
      <c r="BN44" s="13">
        <v>2.2248921466731644</v>
      </c>
      <c r="BO44" s="13">
        <v>0.96170804508235175</v>
      </c>
      <c r="BP44" s="13">
        <v>1.2662178097354246</v>
      </c>
      <c r="BQ44" s="13">
        <v>1.8493734726494191</v>
      </c>
      <c r="BR44" s="13">
        <v>1.4025065747225589</v>
      </c>
      <c r="BS44" s="13">
        <v>4.0686506695923503</v>
      </c>
      <c r="BT44" s="13">
        <v>1.0180484508878451</v>
      </c>
      <c r="BU44" s="13">
        <v>0.9555672819579103</v>
      </c>
      <c r="BV44" s="13">
        <v>3.1085912863790277</v>
      </c>
      <c r="BW44" s="13">
        <v>0.99197686049513467</v>
      </c>
      <c r="BX44" s="13">
        <v>1.8161707454936833</v>
      </c>
      <c r="BY44" s="13">
        <v>1.3994676361432066</v>
      </c>
      <c r="BZ44" s="13">
        <v>0.99736974437799797</v>
      </c>
      <c r="CA44" s="13">
        <v>6.6392491153182548E-2</v>
      </c>
      <c r="CB44" s="13">
        <v>7.1633906216026411</v>
      </c>
      <c r="CC44" s="13">
        <v>0.91741419655791967</v>
      </c>
      <c r="CD44" s="13">
        <v>1.015124685085504</v>
      </c>
      <c r="CE44" s="13">
        <v>1.5181764013475916</v>
      </c>
      <c r="CF44" s="13">
        <v>0.87717793657666421</v>
      </c>
      <c r="CG44" s="13">
        <v>1.0303029340527592</v>
      </c>
      <c r="CH44" s="13">
        <v>1.3411564644760998</v>
      </c>
      <c r="CI44" s="13">
        <v>0.99682856739305581</v>
      </c>
      <c r="CJ44" s="13">
        <v>1.1372107213631095</v>
      </c>
      <c r="CK44" s="13">
        <v>1.4745948932114672</v>
      </c>
      <c r="CL44" s="13">
        <v>1.1739377569949165</v>
      </c>
      <c r="CM44" s="13">
        <v>1.4786230042180064</v>
      </c>
      <c r="CN44" s="13">
        <v>0.77820449982807194</v>
      </c>
      <c r="CO44" s="13">
        <v>2.3754460778033746</v>
      </c>
      <c r="CP44" s="13">
        <v>1.5109095735684828</v>
      </c>
      <c r="CQ44" s="13">
        <v>1.0175241725101618</v>
      </c>
      <c r="CR44" s="13">
        <v>1.5289305559553843</v>
      </c>
      <c r="CS44" s="13">
        <v>1.0178321065480689</v>
      </c>
      <c r="CT44" s="13">
        <v>0.76259366520827121</v>
      </c>
      <c r="CU44" s="13">
        <v>1.0679751836529183</v>
      </c>
      <c r="CV44" s="13">
        <v>0.97326180422744257</v>
      </c>
      <c r="CW44" s="13">
        <v>0.96984914415601198</v>
      </c>
      <c r="CX44" s="13">
        <v>0.96414786159122967</v>
      </c>
      <c r="CY44" s="13">
        <v>1.088213277068901</v>
      </c>
      <c r="DB44" s="13"/>
      <c r="DC44" s="13">
        <f t="shared" si="28"/>
        <v>4.0666107643272271</v>
      </c>
      <c r="DD44" s="13">
        <f t="shared" si="29"/>
        <v>2.7290937024097497</v>
      </c>
      <c r="DE44" s="13">
        <f t="shared" si="30"/>
        <v>9.2207117926738178</v>
      </c>
      <c r="DF44" s="13">
        <f t="shared" si="31"/>
        <v>0.88539801046651656</v>
      </c>
      <c r="DG44" s="13">
        <f t="shared" si="32"/>
        <v>2.7404219327001211</v>
      </c>
      <c r="DH44" s="13">
        <f t="shared" si="33"/>
        <v>10.531062677730105</v>
      </c>
      <c r="DI44" s="13">
        <f t="shared" si="34"/>
        <v>9.2576281467902568</v>
      </c>
      <c r="DJ44" s="13">
        <f t="shared" si="35"/>
        <v>1.2662178097354246</v>
      </c>
      <c r="DK44" s="13">
        <f t="shared" si="36"/>
        <v>1.8493734726494191</v>
      </c>
      <c r="DL44" s="13">
        <f t="shared" si="37"/>
        <v>0.9555672819579103</v>
      </c>
      <c r="DM44" s="13">
        <f t="shared" si="38"/>
        <v>1.3994676361432066</v>
      </c>
      <c r="DN44" s="13">
        <f t="shared" si="39"/>
        <v>0.77820449982807194</v>
      </c>
      <c r="DO44" s="13">
        <f t="shared" si="40"/>
        <v>2.3754460778033746</v>
      </c>
      <c r="DP44" s="13"/>
      <c r="DQ44" s="13"/>
      <c r="DR44">
        <f t="shared" si="41"/>
        <v>1</v>
      </c>
      <c r="DS44">
        <f t="shared" si="42"/>
        <v>0</v>
      </c>
      <c r="DT44" s="3">
        <f t="shared" si="43"/>
        <v>1</v>
      </c>
      <c r="DU44" s="3">
        <f t="shared" si="44"/>
        <v>1</v>
      </c>
      <c r="DV44" s="3">
        <f t="shared" si="45"/>
        <v>0</v>
      </c>
      <c r="DW44" s="3">
        <f t="shared" si="46"/>
        <v>0</v>
      </c>
      <c r="DX44" s="3">
        <f t="shared" si="47"/>
        <v>1</v>
      </c>
      <c r="DY44" s="3">
        <f t="shared" si="48"/>
        <v>1</v>
      </c>
      <c r="DZ44" s="3">
        <f t="shared" si="49"/>
        <v>0</v>
      </c>
      <c r="EA44" s="3">
        <f t="shared" si="50"/>
        <v>0</v>
      </c>
      <c r="EB44" s="3">
        <f t="shared" si="51"/>
        <v>0</v>
      </c>
      <c r="EC44" s="3">
        <f t="shared" si="52"/>
        <v>0</v>
      </c>
      <c r="ED44" s="3">
        <f t="shared" si="53"/>
        <v>0</v>
      </c>
      <c r="EE44" s="3">
        <f t="shared" si="54"/>
        <v>0</v>
      </c>
      <c r="EG44" s="15">
        <f t="shared" si="55"/>
        <v>10</v>
      </c>
      <c r="EH44" s="62"/>
      <c r="EI44" s="15">
        <v>16</v>
      </c>
    </row>
    <row r="45" spans="1:139" x14ac:dyDescent="0.2">
      <c r="A45" s="28" t="s">
        <v>141</v>
      </c>
      <c r="B45" s="7" t="s">
        <v>111</v>
      </c>
      <c r="C45" s="28" t="s">
        <v>137</v>
      </c>
      <c r="D45" s="8" t="s">
        <v>113</v>
      </c>
      <c r="E45" s="9" t="s">
        <v>114</v>
      </c>
      <c r="F45" s="18" t="s">
        <v>120</v>
      </c>
      <c r="G45" s="3">
        <v>18.29</v>
      </c>
      <c r="H45" s="13">
        <v>1.0522006839787845</v>
      </c>
      <c r="I45" s="13">
        <v>0.77105188145262027</v>
      </c>
      <c r="J45" s="13">
        <v>0.57972668102621483</v>
      </c>
      <c r="K45" s="13">
        <v>1.1233651170216488</v>
      </c>
      <c r="L45" s="13">
        <v>1.6770252109878976</v>
      </c>
      <c r="M45" s="13">
        <v>0.98788973692993609</v>
      </c>
      <c r="N45" s="13">
        <v>1.0345812205101357</v>
      </c>
      <c r="O45" s="13">
        <v>1.0139585054710329</v>
      </c>
      <c r="P45" s="13">
        <v>1.1638282121771817</v>
      </c>
      <c r="Q45" s="13">
        <v>2.0941971250269797</v>
      </c>
      <c r="R45" s="13">
        <v>1.1211205621543987</v>
      </c>
      <c r="S45" s="13">
        <v>0.34109706915184307</v>
      </c>
      <c r="T45" s="13">
        <v>1.0558449830252092</v>
      </c>
      <c r="U45" s="13">
        <v>1.3037016694385934</v>
      </c>
      <c r="V45" s="13">
        <v>0.98174795199784626</v>
      </c>
      <c r="W45" s="13">
        <v>0.90376944872729414</v>
      </c>
      <c r="X45" s="13">
        <v>0.57747360241705914</v>
      </c>
      <c r="Y45" s="13">
        <v>2.5609306869960289</v>
      </c>
      <c r="Z45" s="13">
        <v>0.84104852496931759</v>
      </c>
      <c r="AA45" s="13">
        <v>0.73783256832965227</v>
      </c>
      <c r="AB45" s="13">
        <v>0.73440236751989574</v>
      </c>
      <c r="AC45" s="13">
        <v>0.90025027282543935</v>
      </c>
      <c r="AD45" s="13">
        <v>0.72286665385434923</v>
      </c>
      <c r="AE45" s="13">
        <v>1.3239969902310409</v>
      </c>
      <c r="AF45" s="13">
        <v>1.5337555741617965</v>
      </c>
      <c r="AG45" s="13">
        <v>0.89634855554274018</v>
      </c>
      <c r="AH45" s="13">
        <v>1.2135231593638711</v>
      </c>
      <c r="AI45" s="13">
        <v>0.80195401444389058</v>
      </c>
      <c r="AJ45" s="13">
        <v>0.97068061576698506</v>
      </c>
      <c r="AK45" s="13">
        <v>1.2789828160662624</v>
      </c>
      <c r="AL45" s="13">
        <v>0.95543825954527473</v>
      </c>
      <c r="AM45" s="13">
        <v>0.5135825824129584</v>
      </c>
      <c r="AN45" s="13">
        <v>1.2345854497862137</v>
      </c>
      <c r="AO45" s="13">
        <v>0.92583976965527004</v>
      </c>
      <c r="AP45" s="13">
        <v>0.87328568263524631</v>
      </c>
      <c r="AQ45" s="13">
        <v>1.0459017707695242</v>
      </c>
      <c r="AR45" s="13">
        <v>0.70144312541528386</v>
      </c>
      <c r="AS45" s="13">
        <v>0.88570602784199581</v>
      </c>
      <c r="AT45" s="13">
        <v>4.6286103560831799</v>
      </c>
      <c r="AU45" s="13">
        <v>0.51181872315852794</v>
      </c>
      <c r="AV45" s="13">
        <v>0.81296948096030097</v>
      </c>
      <c r="AW45" s="13">
        <v>1.0357309809683186</v>
      </c>
      <c r="AX45" s="13">
        <v>0.70011166069447117</v>
      </c>
      <c r="AY45" s="13">
        <v>0.40759734903935946</v>
      </c>
      <c r="AZ45" s="13">
        <v>1.0856434878222878</v>
      </c>
      <c r="BA45" s="13">
        <v>0.92146709790353498</v>
      </c>
      <c r="BB45" s="13">
        <v>1.3008905672267057</v>
      </c>
      <c r="BC45" s="13">
        <v>0.93627022318143416</v>
      </c>
      <c r="BD45" s="13">
        <v>0.99629342986530656</v>
      </c>
      <c r="BE45" s="13">
        <v>0.5811188990294629</v>
      </c>
      <c r="BF45" s="13">
        <v>0.80583167348606022</v>
      </c>
      <c r="BG45" s="13">
        <v>0.65895610156711204</v>
      </c>
      <c r="BH45" s="13">
        <v>0.87630172599783251</v>
      </c>
      <c r="BI45" s="13">
        <v>0.93160172411797293</v>
      </c>
      <c r="BJ45" s="13">
        <v>0.83562269040618653</v>
      </c>
      <c r="BK45" s="13">
        <v>4.6286103560831799</v>
      </c>
      <c r="BL45" s="13">
        <v>0.89847830967400399</v>
      </c>
      <c r="BM45" s="13">
        <v>0.9709167276294709</v>
      </c>
      <c r="BN45" s="13">
        <v>0.65871915218528077</v>
      </c>
      <c r="BO45" s="13">
        <v>0.87519165845587987</v>
      </c>
      <c r="BP45" s="13">
        <v>1.5632251600819913</v>
      </c>
      <c r="BQ45" s="13">
        <v>0.59092076442946107</v>
      </c>
      <c r="BR45" s="13">
        <v>1.1344614092477865</v>
      </c>
      <c r="BS45" s="13">
        <v>1.3273514554256316</v>
      </c>
      <c r="BT45" s="13">
        <v>1.5050445830091232</v>
      </c>
      <c r="BU45" s="13">
        <v>0.30745120423818312</v>
      </c>
      <c r="BV45" s="13">
        <v>0.85872074230182371</v>
      </c>
      <c r="BW45" s="13">
        <v>0.58332765305971412</v>
      </c>
      <c r="BX45" s="13">
        <v>0.79272910039061339</v>
      </c>
      <c r="BY45" s="13">
        <v>0.80044718749026367</v>
      </c>
      <c r="BZ45" s="13">
        <v>0.77927278812286482</v>
      </c>
      <c r="CA45" s="13">
        <v>1.0726384654816405</v>
      </c>
      <c r="CB45" s="13">
        <v>1.2698363789631837</v>
      </c>
      <c r="CC45" s="13">
        <v>0.94582497186378744</v>
      </c>
      <c r="CD45" s="13">
        <v>0.89233475744827484</v>
      </c>
      <c r="CE45" s="13">
        <v>0.70531490435397592</v>
      </c>
      <c r="CF45" s="13">
        <v>0.76045850310461083</v>
      </c>
      <c r="CG45" s="13">
        <v>1.0260269224889322</v>
      </c>
      <c r="CH45" s="13">
        <v>1.0263178183537287</v>
      </c>
      <c r="CI45" s="13">
        <v>1.0065489394065823</v>
      </c>
      <c r="CJ45" s="13">
        <v>0.88853444223187061</v>
      </c>
      <c r="CK45" s="13">
        <v>0.56814011062080394</v>
      </c>
      <c r="CL45" s="13">
        <v>0.68082499937464336</v>
      </c>
      <c r="CM45" s="13">
        <v>0.72109151135221961</v>
      </c>
      <c r="CN45" s="13">
        <v>1.6611947616864313</v>
      </c>
      <c r="CO45" s="13">
        <v>2.449009649220609</v>
      </c>
      <c r="CP45" s="13">
        <v>0.94567562676972072</v>
      </c>
      <c r="CQ45" s="13">
        <v>0.82878113411628951</v>
      </c>
      <c r="CR45" s="13">
        <v>1.2112720099147198</v>
      </c>
      <c r="CS45" s="13">
        <v>1.0349059076014744</v>
      </c>
      <c r="CT45" s="13">
        <v>0.7807791604098504</v>
      </c>
      <c r="CU45" s="13">
        <v>1.0061728202736437</v>
      </c>
      <c r="CV45" s="13">
        <v>0.98275236971995228</v>
      </c>
      <c r="CW45" s="13">
        <v>1.1726985973583706</v>
      </c>
      <c r="CX45" s="13">
        <v>0.90835385307354055</v>
      </c>
      <c r="CY45" s="13">
        <v>1.490670436165384</v>
      </c>
      <c r="DB45" s="13"/>
      <c r="DC45" s="13">
        <f t="shared" si="28"/>
        <v>1.1233651170216488</v>
      </c>
      <c r="DD45" s="13">
        <f t="shared" si="29"/>
        <v>0.98788973692993609</v>
      </c>
      <c r="DE45" s="13">
        <f t="shared" si="30"/>
        <v>1.1638282121771817</v>
      </c>
      <c r="DF45" s="13">
        <f t="shared" si="31"/>
        <v>1.0558449830252092</v>
      </c>
      <c r="DG45" s="13">
        <f t="shared" si="32"/>
        <v>0.70144312541528386</v>
      </c>
      <c r="DH45" s="13">
        <f t="shared" si="33"/>
        <v>4.6286103560831799</v>
      </c>
      <c r="DI45" s="13">
        <f t="shared" si="34"/>
        <v>0.99629342986530656</v>
      </c>
      <c r="DJ45" s="13">
        <f t="shared" si="35"/>
        <v>1.5632251600819913</v>
      </c>
      <c r="DK45" s="13">
        <f t="shared" si="36"/>
        <v>0.59092076442946107</v>
      </c>
      <c r="DL45" s="13">
        <f t="shared" si="37"/>
        <v>0.30745120423818312</v>
      </c>
      <c r="DM45" s="13">
        <f t="shared" si="38"/>
        <v>0.80044718749026367</v>
      </c>
      <c r="DN45" s="13">
        <f t="shared" si="39"/>
        <v>1.6611947616864313</v>
      </c>
      <c r="DO45" s="13">
        <f t="shared" si="40"/>
        <v>2.449009649220609</v>
      </c>
      <c r="DP45" s="13"/>
      <c r="DQ45" s="13"/>
      <c r="DR45">
        <f t="shared" si="41"/>
        <v>0</v>
      </c>
      <c r="DS45">
        <f t="shared" si="42"/>
        <v>0</v>
      </c>
      <c r="DT45" s="3">
        <f t="shared" si="43"/>
        <v>0</v>
      </c>
      <c r="DU45" s="3">
        <f t="shared" si="44"/>
        <v>0</v>
      </c>
      <c r="DV45" s="3">
        <f t="shared" si="45"/>
        <v>0</v>
      </c>
      <c r="DW45" s="3">
        <f t="shared" si="46"/>
        <v>0</v>
      </c>
      <c r="DX45" s="3">
        <f t="shared" si="47"/>
        <v>1</v>
      </c>
      <c r="DY45" s="3">
        <f t="shared" si="48"/>
        <v>0</v>
      </c>
      <c r="DZ45" s="3">
        <f t="shared" si="49"/>
        <v>0</v>
      </c>
      <c r="EA45" s="3">
        <f t="shared" si="50"/>
        <v>0</v>
      </c>
      <c r="EB45" s="3">
        <f t="shared" si="51"/>
        <v>0</v>
      </c>
      <c r="EC45" s="3">
        <f t="shared" si="52"/>
        <v>0</v>
      </c>
      <c r="ED45" s="3">
        <f t="shared" si="53"/>
        <v>1</v>
      </c>
      <c r="EE45" s="3">
        <f t="shared" si="54"/>
        <v>0</v>
      </c>
      <c r="EG45" s="15">
        <f t="shared" si="55"/>
        <v>5</v>
      </c>
      <c r="EH45" s="63" t="s">
        <v>138</v>
      </c>
      <c r="EI45" s="15">
        <v>10</v>
      </c>
    </row>
    <row r="46" spans="1:139" x14ac:dyDescent="0.2">
      <c r="A46" s="28" t="s">
        <v>141</v>
      </c>
      <c r="B46" s="7" t="s">
        <v>111</v>
      </c>
      <c r="C46" s="30" t="s">
        <v>137</v>
      </c>
      <c r="D46" s="8" t="s">
        <v>113</v>
      </c>
      <c r="E46" s="9" t="s">
        <v>114</v>
      </c>
      <c r="F46" s="20" t="s">
        <v>121</v>
      </c>
      <c r="G46" s="3">
        <v>17.61</v>
      </c>
      <c r="H46" s="13">
        <v>1.2569796869047571</v>
      </c>
      <c r="I46" s="13">
        <v>0.66383649150382162</v>
      </c>
      <c r="J46" s="13">
        <v>0.66379822204453853</v>
      </c>
      <c r="K46" s="13">
        <v>2.335616144998272</v>
      </c>
      <c r="L46" s="13">
        <v>1146.3342031059792</v>
      </c>
      <c r="M46" s="13">
        <v>1.201924751979025</v>
      </c>
      <c r="N46" s="13">
        <v>2.6253411631244838</v>
      </c>
      <c r="O46" s="13">
        <v>1.1230518901697433</v>
      </c>
      <c r="P46" s="13">
        <v>1.2433223144754599</v>
      </c>
      <c r="Q46" s="13">
        <v>1.8676376984311343</v>
      </c>
      <c r="R46" s="13">
        <v>0.99584879617719557</v>
      </c>
      <c r="S46" s="13">
        <v>0.13162890327353721</v>
      </c>
      <c r="T46" s="13">
        <v>1.5070052318516247</v>
      </c>
      <c r="U46" s="13">
        <v>1.2795099951367197</v>
      </c>
      <c r="V46" s="13">
        <v>3.1652866472762304</v>
      </c>
      <c r="W46" s="13">
        <v>1.6406564868081106</v>
      </c>
      <c r="X46" s="13">
        <v>2.4626748702304466</v>
      </c>
      <c r="Y46" s="13">
        <v>0.24218817713519861</v>
      </c>
      <c r="Z46" s="13">
        <v>1.3298922589053592</v>
      </c>
      <c r="AA46" s="13">
        <v>1.944298273551728</v>
      </c>
      <c r="AB46" s="13">
        <v>1.0713271437597969</v>
      </c>
      <c r="AC46" s="13">
        <v>1.3142141166330898</v>
      </c>
      <c r="AD46" s="13">
        <v>1.545923176790533</v>
      </c>
      <c r="AE46" s="13">
        <v>0.9384548746850675</v>
      </c>
      <c r="AF46" s="13">
        <v>0.93165923560824371</v>
      </c>
      <c r="AG46" s="13">
        <v>1.0834091809006718</v>
      </c>
      <c r="AH46" s="13">
        <v>1.1263622537604898</v>
      </c>
      <c r="AI46" s="13">
        <v>1.8020265155613517</v>
      </c>
      <c r="AJ46" s="13">
        <v>1.0963194067706918</v>
      </c>
      <c r="AK46" s="13">
        <v>0.87505450698520693</v>
      </c>
      <c r="AL46" s="13">
        <v>1.0533871103683226</v>
      </c>
      <c r="AM46" s="13">
        <v>1.2245521912677011</v>
      </c>
      <c r="AN46" s="13">
        <v>2.0086541937784759</v>
      </c>
      <c r="AO46" s="13">
        <v>0.91297810233258181</v>
      </c>
      <c r="AP46" s="13">
        <v>1.1186705433719928</v>
      </c>
      <c r="AQ46" s="13">
        <v>1.2937185704992082</v>
      </c>
      <c r="AR46" s="13">
        <v>4.6268497481939628</v>
      </c>
      <c r="AS46" s="13">
        <v>609.43045901587629</v>
      </c>
      <c r="AT46" s="13">
        <v>3.7526478479778245</v>
      </c>
      <c r="AU46" s="13">
        <v>0.79721839777529169</v>
      </c>
      <c r="AV46" s="13">
        <v>1.6087573266373527</v>
      </c>
      <c r="AW46" s="13">
        <v>0.93688684540586586</v>
      </c>
      <c r="AX46" s="13">
        <v>1.5777368304849924</v>
      </c>
      <c r="AY46" s="13">
        <v>1.2822339393243809</v>
      </c>
      <c r="AZ46" s="13">
        <v>1.3974865910067604</v>
      </c>
      <c r="BA46" s="13">
        <v>1.9407493043624613</v>
      </c>
      <c r="BB46" s="13">
        <v>0.87900915350948949</v>
      </c>
      <c r="BC46" s="13">
        <v>1.0096097434385296</v>
      </c>
      <c r="BD46" s="13">
        <v>1.1751770474255416</v>
      </c>
      <c r="BE46" s="13">
        <v>0.7300131838166547</v>
      </c>
      <c r="BF46" s="13">
        <v>1.0087853898315982</v>
      </c>
      <c r="BG46" s="13">
        <v>0.79296347501468345</v>
      </c>
      <c r="BH46" s="13">
        <v>0.79296347501468345</v>
      </c>
      <c r="BI46" s="13">
        <v>0.88258761655841234</v>
      </c>
      <c r="BJ46" s="13">
        <v>1.001158845597292</v>
      </c>
      <c r="BK46" s="13">
        <v>3.7526478479778245</v>
      </c>
      <c r="BL46" s="13">
        <v>1.709714871152938</v>
      </c>
      <c r="BM46" s="13">
        <v>1.4290295124032613</v>
      </c>
      <c r="BN46" s="13">
        <v>0.57803011910953273</v>
      </c>
      <c r="BO46" s="13">
        <v>1.3973964343622938</v>
      </c>
      <c r="BP46" s="13">
        <v>1.4210786980125092</v>
      </c>
      <c r="BQ46" s="13">
        <v>0.81177924272998547</v>
      </c>
      <c r="BR46" s="13">
        <v>1.0561514069761591</v>
      </c>
      <c r="BS46" s="13">
        <v>0.84245304351513706</v>
      </c>
      <c r="BT46" s="13">
        <v>0.96641276595608794</v>
      </c>
      <c r="BU46" s="13">
        <v>1.7351213922857422</v>
      </c>
      <c r="BV46" s="13">
        <v>1.284376868055304</v>
      </c>
      <c r="BW46" s="13">
        <v>1.3395841531724479</v>
      </c>
      <c r="BX46" s="13">
        <v>0.8087873091387735</v>
      </c>
      <c r="BY46" s="13">
        <v>1.2968716560195015</v>
      </c>
      <c r="BZ46" s="13">
        <v>0.83394647390297305</v>
      </c>
      <c r="CA46" s="13">
        <v>0.58458942685359938</v>
      </c>
      <c r="CB46" s="13">
        <v>5.2892496366784068</v>
      </c>
      <c r="CC46" s="13">
        <v>1.1138781470092929</v>
      </c>
      <c r="CD46" s="13">
        <v>1.4354706312731753</v>
      </c>
      <c r="CE46" s="13">
        <v>0.97224186913089139</v>
      </c>
      <c r="CF46" s="13">
        <v>1.0056786077751581</v>
      </c>
      <c r="CG46" s="13">
        <v>1.1376088225544128</v>
      </c>
      <c r="CH46" s="13">
        <v>0.7429924577018524</v>
      </c>
      <c r="CI46" s="13">
        <v>1.1801264319090843</v>
      </c>
      <c r="CJ46" s="13">
        <v>1.1038199864446983</v>
      </c>
      <c r="CK46" s="13">
        <v>0.7894105662857186</v>
      </c>
      <c r="CL46" s="13">
        <v>0.49999750610919291</v>
      </c>
      <c r="CM46" s="13">
        <v>0.84841053490553953</v>
      </c>
      <c r="CN46" s="13">
        <v>0.35808391024526409</v>
      </c>
      <c r="CO46" s="13">
        <v>0.58536223578173641</v>
      </c>
      <c r="CP46" s="13">
        <v>1.0439858845953436</v>
      </c>
      <c r="CQ46" s="13">
        <v>0.96587230822264225</v>
      </c>
      <c r="CR46" s="13">
        <v>0.73397241008921743</v>
      </c>
      <c r="CS46" s="13">
        <v>1.2399994076557168</v>
      </c>
      <c r="CT46" s="13">
        <v>0.51656540925460881</v>
      </c>
      <c r="CU46" s="13">
        <v>0.9504040044616503</v>
      </c>
      <c r="CV46" s="13">
        <v>1.1114976616140213</v>
      </c>
      <c r="CW46" s="13">
        <v>0.74555070191435358</v>
      </c>
      <c r="CX46" s="13">
        <v>0.85189490252030908</v>
      </c>
      <c r="CY46" s="13">
        <v>1</v>
      </c>
      <c r="DB46" s="13"/>
      <c r="DC46" s="13">
        <f t="shared" si="28"/>
        <v>2.335616144998272</v>
      </c>
      <c r="DD46" s="13">
        <f t="shared" si="29"/>
        <v>1.201924751979025</v>
      </c>
      <c r="DE46" s="13">
        <f t="shared" si="30"/>
        <v>1.2433223144754599</v>
      </c>
      <c r="DF46" s="13">
        <f t="shared" si="31"/>
        <v>1.5070052318516247</v>
      </c>
      <c r="DG46" s="13">
        <f t="shared" si="32"/>
        <v>4.6268497481939628</v>
      </c>
      <c r="DH46" s="13">
        <f t="shared" si="33"/>
        <v>3.7526478479778245</v>
      </c>
      <c r="DI46" s="13">
        <f t="shared" si="34"/>
        <v>1.1751770474255416</v>
      </c>
      <c r="DJ46" s="13">
        <f t="shared" si="35"/>
        <v>1.4210786980125092</v>
      </c>
      <c r="DK46" s="13">
        <f t="shared" si="36"/>
        <v>0.81177924272998547</v>
      </c>
      <c r="DL46" s="13">
        <f t="shared" si="37"/>
        <v>1.7351213922857422</v>
      </c>
      <c r="DM46" s="13">
        <f t="shared" si="38"/>
        <v>1.2968716560195015</v>
      </c>
      <c r="DN46" s="13">
        <f t="shared" si="39"/>
        <v>0.35808391024526409</v>
      </c>
      <c r="DO46" s="13">
        <f t="shared" si="40"/>
        <v>0.58536223578173641</v>
      </c>
      <c r="DP46" s="13"/>
      <c r="DQ46" s="13"/>
      <c r="DR46">
        <f t="shared" si="41"/>
        <v>0</v>
      </c>
      <c r="DS46">
        <f t="shared" si="42"/>
        <v>0</v>
      </c>
      <c r="DT46" s="3">
        <f t="shared" si="43"/>
        <v>0</v>
      </c>
      <c r="DU46" s="3">
        <f t="shared" si="44"/>
        <v>0</v>
      </c>
      <c r="DV46" s="3">
        <f t="shared" si="45"/>
        <v>0</v>
      </c>
      <c r="DW46" s="3">
        <f t="shared" si="46"/>
        <v>1</v>
      </c>
      <c r="DX46" s="3">
        <f t="shared" si="47"/>
        <v>1</v>
      </c>
      <c r="DY46" s="3">
        <f t="shared" si="48"/>
        <v>0</v>
      </c>
      <c r="DZ46" s="3">
        <f t="shared" si="49"/>
        <v>0</v>
      </c>
      <c r="EA46" s="3">
        <f t="shared" si="50"/>
        <v>0</v>
      </c>
      <c r="EB46" s="3">
        <f t="shared" si="51"/>
        <v>0</v>
      </c>
      <c r="EC46" s="3">
        <f t="shared" si="52"/>
        <v>0</v>
      </c>
      <c r="ED46" s="3">
        <f t="shared" si="53"/>
        <v>0</v>
      </c>
      <c r="EE46" s="3">
        <f t="shared" si="54"/>
        <v>0</v>
      </c>
      <c r="EG46" s="15">
        <f t="shared" si="55"/>
        <v>4</v>
      </c>
      <c r="EH46" s="62"/>
      <c r="EI46" s="15">
        <v>4</v>
      </c>
    </row>
    <row r="47" spans="1:139" x14ac:dyDescent="0.2">
      <c r="A47" s="28" t="s">
        <v>142</v>
      </c>
      <c r="B47" s="7" t="s">
        <v>111</v>
      </c>
      <c r="C47" s="28" t="s">
        <v>137</v>
      </c>
      <c r="D47" s="8" t="s">
        <v>113</v>
      </c>
      <c r="E47" s="9" t="s">
        <v>114</v>
      </c>
      <c r="F47" s="18" t="s">
        <v>120</v>
      </c>
      <c r="G47" s="3">
        <v>17.61</v>
      </c>
      <c r="H47" s="13">
        <v>1.6081588205262263</v>
      </c>
      <c r="I47" s="13">
        <v>1.1784575919039937</v>
      </c>
      <c r="J47" s="13">
        <v>0.81532366200347062</v>
      </c>
      <c r="K47" s="13">
        <v>1.6469844225072565</v>
      </c>
      <c r="L47" s="13">
        <v>3.289582232192803</v>
      </c>
      <c r="M47" s="13">
        <v>1.1928576838715972</v>
      </c>
      <c r="N47" s="13">
        <v>2.0864450269784833</v>
      </c>
      <c r="O47" s="13">
        <v>1.4865815559656081</v>
      </c>
      <c r="P47" s="13">
        <v>2.2204900764062239</v>
      </c>
      <c r="Q47" s="13">
        <v>8.7446294287517521</v>
      </c>
      <c r="R47" s="13">
        <v>1.2032541756194215</v>
      </c>
      <c r="S47" s="13">
        <v>1.7414080092869404</v>
      </c>
      <c r="T47" s="13">
        <v>1.5056620993438532</v>
      </c>
      <c r="U47" s="13">
        <v>2.7218994450531038</v>
      </c>
      <c r="V47" s="13">
        <v>1.8345479185962883</v>
      </c>
      <c r="W47" s="13">
        <v>1.3813000056196769</v>
      </c>
      <c r="X47" s="13">
        <v>0.84079552994209261</v>
      </c>
      <c r="Y47" s="13">
        <v>0.25501750863365197</v>
      </c>
      <c r="Z47" s="13">
        <v>1.4164316101273331</v>
      </c>
      <c r="AA47" s="13">
        <v>1.5404644370390497</v>
      </c>
      <c r="AB47" s="13">
        <v>0.71531104079264218</v>
      </c>
      <c r="AC47" s="13">
        <v>0.97969055501436519</v>
      </c>
      <c r="AD47" s="13">
        <v>0.54859046227653108</v>
      </c>
      <c r="AE47" s="13">
        <v>0.98411569855767167</v>
      </c>
      <c r="AF47" s="13">
        <v>1.0710817422419974</v>
      </c>
      <c r="AG47" s="13">
        <v>0.71406719959301135</v>
      </c>
      <c r="AH47" s="13">
        <v>1.2236590568160042</v>
      </c>
      <c r="AI47" s="13">
        <v>2.0471139598252148</v>
      </c>
      <c r="AJ47" s="13">
        <v>0.91324166537113993</v>
      </c>
      <c r="AK47" s="13">
        <v>2.2767831356550436</v>
      </c>
      <c r="AL47" s="13">
        <v>1.0397484644332531</v>
      </c>
      <c r="AM47" s="13">
        <v>1.0285901055673043</v>
      </c>
      <c r="AN47" s="13">
        <v>2.8999473219752274</v>
      </c>
      <c r="AO47" s="13">
        <v>0.99366705633466723</v>
      </c>
      <c r="AP47" s="13">
        <v>0.82160996954124188</v>
      </c>
      <c r="AQ47" s="13">
        <v>0.98401169183486836</v>
      </c>
      <c r="AR47" s="13">
        <v>1.5915120019959756</v>
      </c>
      <c r="AS47" s="13">
        <v>3.4747275032541176</v>
      </c>
      <c r="AT47" s="13">
        <v>9.5306797843706885</v>
      </c>
      <c r="AU47" s="13">
        <v>0.53429366978294235</v>
      </c>
      <c r="AV47" s="13">
        <v>1.5727322712628482</v>
      </c>
      <c r="AW47" s="13">
        <v>0.94124965003176542</v>
      </c>
      <c r="AX47" s="13">
        <v>1.2122245292197933</v>
      </c>
      <c r="AY47" s="13">
        <v>0.44975666728168867</v>
      </c>
      <c r="AZ47" s="13">
        <v>0.81256234619148848</v>
      </c>
      <c r="BA47" s="13">
        <v>1.0381425509257081</v>
      </c>
      <c r="BB47" s="13">
        <v>0.98725837447451648</v>
      </c>
      <c r="BC47" s="13">
        <v>1.0188889937386325</v>
      </c>
      <c r="BD47" s="13">
        <v>1.8617283940863942</v>
      </c>
      <c r="BE47" s="13">
        <v>1.139898429978081</v>
      </c>
      <c r="BF47" s="13">
        <v>0.78488348970276545</v>
      </c>
      <c r="BG47" s="13">
        <v>0.64182605570898033</v>
      </c>
      <c r="BH47" s="13">
        <v>1.1822208793899309</v>
      </c>
      <c r="BI47" s="13">
        <v>0.85250796276690066</v>
      </c>
      <c r="BJ47" s="13">
        <v>1.0889393269461094</v>
      </c>
      <c r="BK47" s="13">
        <v>9.5306797843706885</v>
      </c>
      <c r="BL47" s="13">
        <v>0.65408751444385604</v>
      </c>
      <c r="BM47" s="13">
        <v>1.2137064001589919</v>
      </c>
      <c r="BN47" s="13">
        <v>0.98605184074674024</v>
      </c>
      <c r="BO47" s="13">
        <v>0.87035199620601333</v>
      </c>
      <c r="BP47" s="13">
        <v>1.4108118441615711</v>
      </c>
      <c r="BQ47" s="13">
        <v>1.2083484977650083</v>
      </c>
      <c r="BR47" s="13">
        <v>1.2692775143596806</v>
      </c>
      <c r="BS47" s="13">
        <v>1.1254877991402592</v>
      </c>
      <c r="BT47" s="13">
        <v>1.3029721282482862</v>
      </c>
      <c r="BU47" s="13">
        <v>4.9948084872789602</v>
      </c>
      <c r="BV47" s="13">
        <v>0.98777950852180352</v>
      </c>
      <c r="BW47" s="13">
        <v>0.5375155411138699</v>
      </c>
      <c r="BX47" s="13">
        <v>0.93103018188318831</v>
      </c>
      <c r="BY47" s="13">
        <v>1.3111912425064249</v>
      </c>
      <c r="BZ47" s="13">
        <v>0.88405028874731917</v>
      </c>
      <c r="CA47" s="13">
        <v>1.6507983429985125</v>
      </c>
      <c r="CB47" s="13">
        <v>4.5210021844653978</v>
      </c>
      <c r="CC47" s="13">
        <v>1.0011409730010314</v>
      </c>
      <c r="CD47" s="13">
        <v>1.4217392941851312</v>
      </c>
      <c r="CE47" s="13">
        <v>0.70629335648332969</v>
      </c>
      <c r="CF47" s="13">
        <v>0.63153799139341349</v>
      </c>
      <c r="CG47" s="13">
        <v>0.95202316752293892</v>
      </c>
      <c r="CH47" s="13">
        <v>1.1091677368604846</v>
      </c>
      <c r="CI47" s="13">
        <v>1.1183853123931826</v>
      </c>
      <c r="CJ47" s="13">
        <v>1.0654771144583601</v>
      </c>
      <c r="CK47" s="13">
        <v>0.58492301689074389</v>
      </c>
      <c r="CL47" s="13">
        <v>0.71566479517227966</v>
      </c>
      <c r="CM47" s="13">
        <v>0.66446000268296723</v>
      </c>
      <c r="CN47" s="13">
        <v>1.2694655350898127</v>
      </c>
      <c r="CO47" s="13">
        <v>2.2881766880476011</v>
      </c>
      <c r="CP47" s="13">
        <v>1.0953692754809778</v>
      </c>
      <c r="CQ47" s="13">
        <v>1.1258878035898987</v>
      </c>
      <c r="CR47" s="13">
        <v>1.221389104742618</v>
      </c>
      <c r="CS47" s="13">
        <v>1.0150139852792426</v>
      </c>
      <c r="CT47" s="13">
        <v>0.94277568243201759</v>
      </c>
      <c r="CU47" s="13">
        <v>1.0006088542919358</v>
      </c>
      <c r="CV47" s="13">
        <v>1.0402280473751255</v>
      </c>
      <c r="CW47" s="13">
        <v>1.9887091063949056</v>
      </c>
      <c r="CX47" s="13">
        <v>0.99538484029608409</v>
      </c>
      <c r="CY47" s="13">
        <v>1.1003491195182344</v>
      </c>
      <c r="DB47" s="13"/>
      <c r="DC47" s="13">
        <f t="shared" si="28"/>
        <v>1.6469844225072565</v>
      </c>
      <c r="DD47" s="13">
        <f t="shared" si="29"/>
        <v>1.1928576838715972</v>
      </c>
      <c r="DE47" s="13">
        <f t="shared" si="30"/>
        <v>2.2204900764062239</v>
      </c>
      <c r="DF47" s="13">
        <f t="shared" si="31"/>
        <v>1.5056620993438532</v>
      </c>
      <c r="DG47" s="13">
        <f t="shared" si="32"/>
        <v>1.5915120019959756</v>
      </c>
      <c r="DH47" s="13">
        <f t="shared" si="33"/>
        <v>9.5306797843706885</v>
      </c>
      <c r="DI47" s="13">
        <f t="shared" si="34"/>
        <v>1.8617283940863942</v>
      </c>
      <c r="DJ47" s="13">
        <f t="shared" si="35"/>
        <v>1.4108118441615711</v>
      </c>
      <c r="DK47" s="13">
        <f t="shared" si="36"/>
        <v>1.2083484977650083</v>
      </c>
      <c r="DL47" s="13">
        <f t="shared" si="37"/>
        <v>4.9948084872789602</v>
      </c>
      <c r="DM47" s="13">
        <f t="shared" si="38"/>
        <v>1.3111912425064249</v>
      </c>
      <c r="DN47" s="13">
        <f t="shared" si="39"/>
        <v>1.2694655350898127</v>
      </c>
      <c r="DO47" s="13">
        <f t="shared" si="40"/>
        <v>2.2881766880476011</v>
      </c>
      <c r="DP47" s="13"/>
      <c r="DQ47" s="13"/>
      <c r="DR47">
        <f t="shared" si="41"/>
        <v>0</v>
      </c>
      <c r="DS47">
        <f t="shared" si="42"/>
        <v>0</v>
      </c>
      <c r="DT47" s="3">
        <f t="shared" si="43"/>
        <v>0</v>
      </c>
      <c r="DU47" s="3">
        <f t="shared" si="44"/>
        <v>1</v>
      </c>
      <c r="DV47" s="3">
        <f t="shared" si="45"/>
        <v>0</v>
      </c>
      <c r="DW47" s="3">
        <f t="shared" si="46"/>
        <v>0</v>
      </c>
      <c r="DX47" s="3">
        <f t="shared" si="47"/>
        <v>1</v>
      </c>
      <c r="DY47" s="3">
        <f t="shared" si="48"/>
        <v>1</v>
      </c>
      <c r="DZ47" s="3">
        <f t="shared" si="49"/>
        <v>0</v>
      </c>
      <c r="EA47" s="3">
        <f t="shared" si="50"/>
        <v>0</v>
      </c>
      <c r="EB47" s="3">
        <f t="shared" si="51"/>
        <v>1</v>
      </c>
      <c r="EC47" s="3">
        <f t="shared" si="52"/>
        <v>0</v>
      </c>
      <c r="ED47" s="3">
        <f t="shared" si="53"/>
        <v>0</v>
      </c>
      <c r="EE47" s="3">
        <f t="shared" si="54"/>
        <v>0</v>
      </c>
      <c r="EG47" s="15">
        <f t="shared" si="55"/>
        <v>9</v>
      </c>
      <c r="EH47" s="55"/>
      <c r="EI47" s="15">
        <v>14</v>
      </c>
    </row>
    <row r="48" spans="1:139" x14ac:dyDescent="0.2">
      <c r="A48" s="28" t="s">
        <v>142</v>
      </c>
      <c r="B48" s="7" t="s">
        <v>111</v>
      </c>
      <c r="C48" s="30" t="s">
        <v>137</v>
      </c>
      <c r="D48" s="8" t="s">
        <v>113</v>
      </c>
      <c r="E48" s="9" t="s">
        <v>114</v>
      </c>
      <c r="F48" s="20" t="s">
        <v>121</v>
      </c>
      <c r="G48" s="3">
        <v>17.27</v>
      </c>
      <c r="H48" s="13">
        <v>1.6087736260320562</v>
      </c>
      <c r="I48" s="13">
        <v>0.85553562904030589</v>
      </c>
      <c r="J48" s="13">
        <v>0.69007098074341588</v>
      </c>
      <c r="K48" s="13">
        <v>3.6548271789213205</v>
      </c>
      <c r="L48" s="13">
        <v>132.40483490472081</v>
      </c>
      <c r="M48" s="13">
        <v>2.0439311178986665</v>
      </c>
      <c r="N48" s="13">
        <v>6.270171541029689</v>
      </c>
      <c r="O48" s="13">
        <v>2.4006491773085368</v>
      </c>
      <c r="P48" s="13">
        <v>2.5672082731961972</v>
      </c>
      <c r="Q48" s="13">
        <v>8.4985376380281501</v>
      </c>
      <c r="R48" s="13">
        <v>1.3013406049757033</v>
      </c>
      <c r="S48" s="13">
        <v>1.1571278041371633</v>
      </c>
      <c r="T48" s="13">
        <v>1.3357818581041989</v>
      </c>
      <c r="U48" s="13">
        <v>2.2526004123264842</v>
      </c>
      <c r="V48" s="13">
        <v>2.6543086770415463</v>
      </c>
      <c r="W48" s="13">
        <v>1.0572182287694829</v>
      </c>
      <c r="X48" s="13">
        <v>1.501314440291083</v>
      </c>
      <c r="Y48" s="13">
        <v>9.4745441593934096E-2</v>
      </c>
      <c r="Z48" s="13">
        <v>0.42552310388951586</v>
      </c>
      <c r="AA48" s="13">
        <v>2.7996559766211662</v>
      </c>
      <c r="AB48" s="13">
        <v>0.23090944539866201</v>
      </c>
      <c r="AC48" s="13">
        <v>1.4046399215915308</v>
      </c>
      <c r="AD48" s="13">
        <v>0.68513900613416023</v>
      </c>
      <c r="AE48" s="13">
        <v>0.80908281250002589</v>
      </c>
      <c r="AF48" s="13">
        <v>0.68485680501056767</v>
      </c>
      <c r="AG48" s="13">
        <v>0.22091728714257314</v>
      </c>
      <c r="AH48" s="13">
        <v>1.2122362525389476</v>
      </c>
      <c r="AI48" s="13">
        <v>1.4698003900828898</v>
      </c>
      <c r="AJ48" s="13">
        <v>1.0560427082169836</v>
      </c>
      <c r="AK48" s="13">
        <v>1.3135260296212412</v>
      </c>
      <c r="AL48" s="13">
        <v>1.1180895269534947</v>
      </c>
      <c r="AM48" s="13">
        <v>2.3591289261740989</v>
      </c>
      <c r="AN48" s="13">
        <v>6.9269929893545292</v>
      </c>
      <c r="AO48" s="13">
        <v>0.74983868499806416</v>
      </c>
      <c r="AP48" s="13">
        <v>0.59782088947362966</v>
      </c>
      <c r="AQ48" s="13">
        <v>1.2375817388145012</v>
      </c>
      <c r="AR48" s="13">
        <v>1.0468322312259193</v>
      </c>
      <c r="AS48" s="13">
        <v>94.177974966628526</v>
      </c>
      <c r="AT48" s="13">
        <v>4.0951290398061451</v>
      </c>
      <c r="AU48" s="13">
        <v>0.45978997296140695</v>
      </c>
      <c r="AV48" s="13">
        <v>1.8946701665087111</v>
      </c>
      <c r="AW48" s="13">
        <v>0.4328522964917581</v>
      </c>
      <c r="AX48" s="13">
        <v>1.4082042298307542</v>
      </c>
      <c r="AY48" s="13">
        <v>0.27256259644121039</v>
      </c>
      <c r="AZ48" s="13">
        <v>0.89430226827343717</v>
      </c>
      <c r="BA48" s="13">
        <v>2.3662684756689729</v>
      </c>
      <c r="BB48" s="13">
        <v>1.0496803722226293</v>
      </c>
      <c r="BC48" s="13">
        <v>1.156526031083587</v>
      </c>
      <c r="BD48" s="13">
        <v>1.4731232338119113</v>
      </c>
      <c r="BE48" s="13">
        <v>0.54411911780782019</v>
      </c>
      <c r="BF48" s="13">
        <v>1.2645457966920421</v>
      </c>
      <c r="BG48" s="13">
        <v>0.62473935528551228</v>
      </c>
      <c r="BH48" s="13">
        <v>0.62473935528551228</v>
      </c>
      <c r="BI48" s="13">
        <v>0.54179215551515392</v>
      </c>
      <c r="BJ48" s="13">
        <v>1.2902681212914582</v>
      </c>
      <c r="BK48" s="13">
        <v>4.0951290398061451</v>
      </c>
      <c r="BL48" s="13">
        <v>0.214605022725598</v>
      </c>
      <c r="BM48" s="13">
        <v>1.6144421111760849</v>
      </c>
      <c r="BN48" s="13">
        <v>0.61353458389487303</v>
      </c>
      <c r="BO48" s="13">
        <v>0.97180675394316629</v>
      </c>
      <c r="BP48" s="13">
        <v>1.0374101943787586</v>
      </c>
      <c r="BQ48" s="13">
        <v>1.6416645409566351</v>
      </c>
      <c r="BR48" s="13">
        <v>1.4387507399501276</v>
      </c>
      <c r="BS48" s="13">
        <v>0.89419921283735726</v>
      </c>
      <c r="BT48" s="13">
        <v>1.0918021304638983</v>
      </c>
      <c r="BU48" s="13">
        <v>11.802631075481436</v>
      </c>
      <c r="BV48" s="13">
        <v>1.5659830390901992</v>
      </c>
      <c r="BW48" s="13">
        <v>0.7360038482563479</v>
      </c>
      <c r="BX48" s="13">
        <v>0.85846562102394686</v>
      </c>
      <c r="BY48" s="13">
        <v>1.6256714440940454</v>
      </c>
      <c r="BZ48" s="13">
        <v>0.92917786634586552</v>
      </c>
      <c r="CA48" s="13">
        <v>0.81309489466294727</v>
      </c>
      <c r="CB48" s="13">
        <v>9.6401999350291518</v>
      </c>
      <c r="CC48" s="13">
        <v>0.91484004147261344</v>
      </c>
      <c r="CD48" s="13">
        <v>1.2461898005481078</v>
      </c>
      <c r="CE48" s="13">
        <v>0.49154219453122983</v>
      </c>
      <c r="CF48" s="13">
        <v>0.76533820571491984</v>
      </c>
      <c r="CG48" s="13">
        <v>0.9214670979035372</v>
      </c>
      <c r="CH48" s="13">
        <v>1.8498643353526232</v>
      </c>
      <c r="CI48" s="13">
        <v>1.2353684829523985</v>
      </c>
      <c r="CJ48" s="13">
        <v>0.97164749241910331</v>
      </c>
      <c r="CK48" s="13">
        <v>1.1446033504270794</v>
      </c>
      <c r="CL48" s="13">
        <v>1.0041625346705634</v>
      </c>
      <c r="CM48" s="13">
        <v>0.66380639825947052</v>
      </c>
      <c r="CN48" s="13">
        <v>0.91027199470443332</v>
      </c>
      <c r="CO48" s="13">
        <v>0.45799430985925532</v>
      </c>
      <c r="CP48" s="13">
        <v>1.2906539218758977</v>
      </c>
      <c r="CQ48" s="13">
        <v>1.114119803860915</v>
      </c>
      <c r="CR48" s="13">
        <v>1.7897991998254805</v>
      </c>
      <c r="CS48" s="13">
        <v>1.381599467029732</v>
      </c>
      <c r="CT48" s="13">
        <v>0.82531853430876623</v>
      </c>
      <c r="CU48" s="13">
        <v>1.0087808682144184</v>
      </c>
      <c r="CV48" s="13">
        <v>1.17976941473055</v>
      </c>
      <c r="CW48" s="13">
        <v>1.9350600971859484</v>
      </c>
      <c r="CX48" s="13">
        <v>0.83205301707103185</v>
      </c>
      <c r="CY48" s="13">
        <v>1</v>
      </c>
      <c r="DB48" s="13"/>
      <c r="DC48" s="13">
        <f t="shared" si="28"/>
        <v>3.6548271789213205</v>
      </c>
      <c r="DD48" s="13">
        <f t="shared" si="29"/>
        <v>2.0439311178986665</v>
      </c>
      <c r="DE48" s="13">
        <f t="shared" si="30"/>
        <v>2.5672082731961972</v>
      </c>
      <c r="DF48" s="13">
        <f t="shared" si="31"/>
        <v>1.3357818581041989</v>
      </c>
      <c r="DG48" s="13">
        <f t="shared" si="32"/>
        <v>1.0468322312259193</v>
      </c>
      <c r="DH48" s="13">
        <f t="shared" si="33"/>
        <v>4.0951290398061451</v>
      </c>
      <c r="DI48" s="13">
        <f t="shared" si="34"/>
        <v>1.4731232338119113</v>
      </c>
      <c r="DJ48" s="13">
        <f t="shared" si="35"/>
        <v>1.0374101943787586</v>
      </c>
      <c r="DK48" s="13">
        <f t="shared" si="36"/>
        <v>1.6416645409566351</v>
      </c>
      <c r="DL48" s="13">
        <f t="shared" si="37"/>
        <v>11.802631075481436</v>
      </c>
      <c r="DM48" s="13">
        <f t="shared" si="38"/>
        <v>1.6256714440940454</v>
      </c>
      <c r="DN48" s="13">
        <f t="shared" si="39"/>
        <v>0.91027199470443332</v>
      </c>
      <c r="DO48" s="13">
        <f t="shared" si="40"/>
        <v>0.45799430985925532</v>
      </c>
      <c r="DP48" s="13"/>
      <c r="DQ48" s="13"/>
      <c r="DR48">
        <f t="shared" si="41"/>
        <v>1</v>
      </c>
      <c r="DS48">
        <f t="shared" si="42"/>
        <v>0</v>
      </c>
      <c r="DT48" s="3">
        <f t="shared" si="43"/>
        <v>0</v>
      </c>
      <c r="DU48" s="3">
        <f t="shared" si="44"/>
        <v>1</v>
      </c>
      <c r="DV48" s="3">
        <f t="shared" si="45"/>
        <v>0</v>
      </c>
      <c r="DW48" s="3">
        <f t="shared" si="46"/>
        <v>0</v>
      </c>
      <c r="DX48" s="3">
        <f t="shared" si="47"/>
        <v>1</v>
      </c>
      <c r="DY48" s="3">
        <f t="shared" si="48"/>
        <v>1</v>
      </c>
      <c r="DZ48" s="3">
        <f t="shared" si="49"/>
        <v>0</v>
      </c>
      <c r="EA48" s="3">
        <f t="shared" si="50"/>
        <v>0</v>
      </c>
      <c r="EB48" s="3">
        <f t="shared" si="51"/>
        <v>1</v>
      </c>
      <c r="EC48" s="3">
        <f t="shared" si="52"/>
        <v>1</v>
      </c>
      <c r="ED48" s="3">
        <f t="shared" si="53"/>
        <v>0</v>
      </c>
      <c r="EE48" s="3">
        <f t="shared" si="54"/>
        <v>0</v>
      </c>
      <c r="EG48" s="15">
        <f t="shared" si="55"/>
        <v>12</v>
      </c>
      <c r="EH48" s="54" t="s">
        <v>137</v>
      </c>
      <c r="EI48" s="15">
        <v>17</v>
      </c>
    </row>
    <row r="49" spans="1:139" x14ac:dyDescent="0.2">
      <c r="A49" s="28" t="s">
        <v>142</v>
      </c>
      <c r="B49" s="7" t="s">
        <v>111</v>
      </c>
      <c r="C49" s="28" t="s">
        <v>137</v>
      </c>
      <c r="D49" s="8" t="s">
        <v>113</v>
      </c>
      <c r="E49" s="9" t="s">
        <v>114</v>
      </c>
      <c r="F49" s="18" t="s">
        <v>120</v>
      </c>
      <c r="G49" s="3">
        <v>17.84</v>
      </c>
      <c r="H49" s="13">
        <v>1.1594253166050918</v>
      </c>
      <c r="I49" s="13">
        <v>1.4589190569408206</v>
      </c>
      <c r="J49" s="13">
        <v>0.93526349970198219</v>
      </c>
      <c r="K49" s="13">
        <v>3.9939794501700852</v>
      </c>
      <c r="L49" s="13">
        <v>3.2850250624130886</v>
      </c>
      <c r="M49" s="13">
        <v>2.3333810592316047</v>
      </c>
      <c r="N49" s="13">
        <v>2.6190560037170454</v>
      </c>
      <c r="O49" s="13">
        <v>1.1250574036141945</v>
      </c>
      <c r="P49" s="13">
        <v>2.1123927920986345</v>
      </c>
      <c r="Q49" s="13">
        <v>8.2614627774303138</v>
      </c>
      <c r="R49" s="13">
        <v>1.0388169288320872</v>
      </c>
      <c r="S49" s="13">
        <v>9.9745673399048407</v>
      </c>
      <c r="T49" s="13">
        <v>1.3272112650844621</v>
      </c>
      <c r="U49" s="13">
        <v>2.6621904256030251</v>
      </c>
      <c r="V49" s="13">
        <v>2.2244128684810276</v>
      </c>
      <c r="W49" s="13">
        <v>1.1126707077524238</v>
      </c>
      <c r="X49" s="13">
        <v>1.1629804979302074</v>
      </c>
      <c r="Y49" s="13">
        <v>4.6481873077768645</v>
      </c>
      <c r="Z49" s="13">
        <v>2.6578523200300768</v>
      </c>
      <c r="AA49" s="13">
        <v>1.2669550820918754</v>
      </c>
      <c r="AB49" s="13">
        <v>0.68048846636796045</v>
      </c>
      <c r="AC49" s="13">
        <v>1.0413088531346981</v>
      </c>
      <c r="AD49" s="13">
        <v>0.62062832415275826</v>
      </c>
      <c r="AE49" s="13">
        <v>0.87958800941323179</v>
      </c>
      <c r="AF49" s="13">
        <v>1.1950480172437259</v>
      </c>
      <c r="AG49" s="13">
        <v>0.83632277423773982</v>
      </c>
      <c r="AH49" s="13">
        <v>1.265056343624579</v>
      </c>
      <c r="AI49" s="13">
        <v>2.6055562799982108</v>
      </c>
      <c r="AJ49" s="13">
        <v>1.0920724626916047</v>
      </c>
      <c r="AK49" s="13">
        <v>2.4880179274042962</v>
      </c>
      <c r="AL49" s="13">
        <v>1.2009986707782692</v>
      </c>
      <c r="AM49" s="13">
        <v>1.1556208838641733</v>
      </c>
      <c r="AN49" s="13">
        <v>4.0671739459726943</v>
      </c>
      <c r="AO49" s="13">
        <v>0.95186866845065365</v>
      </c>
      <c r="AP49" s="13">
        <v>0.81480435293542752</v>
      </c>
      <c r="AQ49" s="13">
        <v>1.0315025320204205</v>
      </c>
      <c r="AR49" s="13">
        <v>3.5514250451580689</v>
      </c>
      <c r="AS49" s="13">
        <v>6.0414709054982918</v>
      </c>
      <c r="AT49" s="13">
        <v>11.636450246093609</v>
      </c>
      <c r="AU49" s="13">
        <v>0.5153787039074218</v>
      </c>
      <c r="AV49" s="13">
        <v>1.6147077811220369</v>
      </c>
      <c r="AW49" s="13">
        <v>0.8589519467225929</v>
      </c>
      <c r="AX49" s="13">
        <v>1.025023467987513</v>
      </c>
      <c r="AY49" s="13">
        <v>0.37767483767803367</v>
      </c>
      <c r="AZ49" s="13">
        <v>0.82848668546841309</v>
      </c>
      <c r="BA49" s="13">
        <v>1.080728816988539</v>
      </c>
      <c r="BB49" s="13">
        <v>1.2478976443092678</v>
      </c>
      <c r="BC49" s="13">
        <v>1.017477492276319</v>
      </c>
      <c r="BD49" s="13">
        <v>1.7107662068647491</v>
      </c>
      <c r="BE49" s="13">
        <v>1.773876142289482</v>
      </c>
      <c r="BF49" s="13">
        <v>0.97167813969063543</v>
      </c>
      <c r="BG49" s="13">
        <v>0.55796799005463593</v>
      </c>
      <c r="BH49" s="13">
        <v>1.1724282255191325</v>
      </c>
      <c r="BI49" s="13">
        <v>1.5451910374509361</v>
      </c>
      <c r="BJ49" s="13">
        <v>1.4151191920104034</v>
      </c>
      <c r="BK49" s="13">
        <v>11.636450246093609</v>
      </c>
      <c r="BL49" s="13">
        <v>0.82105773672905413</v>
      </c>
      <c r="BM49" s="13">
        <v>0.93784373957813405</v>
      </c>
      <c r="BN49" s="13">
        <v>3.6243829609616496</v>
      </c>
      <c r="BO49" s="13">
        <v>0.81094214259125441</v>
      </c>
      <c r="BP49" s="13">
        <v>1.1683929779978994</v>
      </c>
      <c r="BQ49" s="13">
        <v>2.4301352334724036</v>
      </c>
      <c r="BR49" s="13">
        <v>1.1111145310463517</v>
      </c>
      <c r="BS49" s="13">
        <v>0.7783820884184911</v>
      </c>
      <c r="BT49" s="13">
        <v>1.4140236243183877</v>
      </c>
      <c r="BU49" s="13">
        <v>5.8095618552474617</v>
      </c>
      <c r="BV49" s="13">
        <v>0.91399675316027651</v>
      </c>
      <c r="BW49" s="13">
        <v>0.62087656051725904</v>
      </c>
      <c r="BX49" s="13">
        <v>1.0828998638342771</v>
      </c>
      <c r="BY49" s="13">
        <v>1.3461863411209631</v>
      </c>
      <c r="BZ49" s="13">
        <v>0.80675378364767591</v>
      </c>
      <c r="CA49" s="13">
        <v>1.240708238624914</v>
      </c>
      <c r="CB49" s="13">
        <v>3.9303086552201028</v>
      </c>
      <c r="CC49" s="13">
        <v>1.0567580759309299</v>
      </c>
      <c r="CD49" s="13">
        <v>1.5644515074166301</v>
      </c>
      <c r="CE49" s="13">
        <v>0.71022075747695812</v>
      </c>
      <c r="CF49" s="13">
        <v>0.7552056325244727</v>
      </c>
      <c r="CG49" s="13">
        <v>1.1073172261637974</v>
      </c>
      <c r="CH49" s="13">
        <v>1.0923820835762923</v>
      </c>
      <c r="CI49" s="13">
        <v>1.1168359753078101</v>
      </c>
      <c r="CJ49" s="13">
        <v>1.1724282255191325</v>
      </c>
      <c r="CK49" s="13">
        <v>0.49459469333206324</v>
      </c>
      <c r="CL49" s="13">
        <v>0.84402399403569972</v>
      </c>
      <c r="CM49" s="13">
        <v>0.68219413830368525</v>
      </c>
      <c r="CN49" s="13">
        <v>0.46400788526629932</v>
      </c>
      <c r="CO49" s="13">
        <v>4.2936317401299311</v>
      </c>
      <c r="CP49" s="13">
        <v>1.3098642644004723</v>
      </c>
      <c r="CQ49" s="13">
        <v>1.1967012762487526</v>
      </c>
      <c r="CR49" s="13">
        <v>1.1945960702153013</v>
      </c>
      <c r="CS49" s="13">
        <v>1.1091846879892981</v>
      </c>
      <c r="CT49" s="13">
        <v>0.91572508696059907</v>
      </c>
      <c r="CU49" s="13">
        <v>0.88815176324176437</v>
      </c>
      <c r="CV49" s="13">
        <v>0.9625276184053716</v>
      </c>
      <c r="CW49" s="13">
        <v>1.7050715316591476</v>
      </c>
      <c r="CX49" s="13">
        <v>0.91467195376780797</v>
      </c>
      <c r="CY49" s="13">
        <v>0.87415519266074515</v>
      </c>
      <c r="DB49" s="13"/>
      <c r="DC49" s="13">
        <f t="shared" si="28"/>
        <v>3.9939794501700852</v>
      </c>
      <c r="DD49" s="13">
        <f t="shared" si="29"/>
        <v>2.3333810592316047</v>
      </c>
      <c r="DE49" s="13">
        <f t="shared" si="30"/>
        <v>2.1123927920986345</v>
      </c>
      <c r="DF49" s="13">
        <f t="shared" si="31"/>
        <v>1.3272112650844621</v>
      </c>
      <c r="DG49" s="13">
        <f t="shared" si="32"/>
        <v>3.5514250451580689</v>
      </c>
      <c r="DH49" s="13">
        <f t="shared" si="33"/>
        <v>11.636450246093609</v>
      </c>
      <c r="DI49" s="13">
        <f t="shared" si="34"/>
        <v>1.7107662068647491</v>
      </c>
      <c r="DJ49" s="13">
        <f t="shared" si="35"/>
        <v>1.1683929779978994</v>
      </c>
      <c r="DK49" s="13">
        <f t="shared" si="36"/>
        <v>2.4301352334724036</v>
      </c>
      <c r="DL49" s="13">
        <f t="shared" si="37"/>
        <v>5.8095618552474617</v>
      </c>
      <c r="DM49" s="13">
        <f t="shared" si="38"/>
        <v>1.3461863411209631</v>
      </c>
      <c r="DN49" s="13">
        <f t="shared" si="39"/>
        <v>0.46400788526629932</v>
      </c>
      <c r="DO49" s="13">
        <f t="shared" si="40"/>
        <v>4.2936317401299311</v>
      </c>
      <c r="DP49" s="13"/>
      <c r="DQ49" s="13"/>
      <c r="DR49">
        <f t="shared" si="41"/>
        <v>1</v>
      </c>
      <c r="DS49">
        <f t="shared" si="42"/>
        <v>0</v>
      </c>
      <c r="DT49" s="3">
        <f t="shared" si="43"/>
        <v>1</v>
      </c>
      <c r="DU49" s="3">
        <f t="shared" si="44"/>
        <v>1</v>
      </c>
      <c r="DV49" s="3">
        <f t="shared" si="45"/>
        <v>0</v>
      </c>
      <c r="DW49" s="3">
        <f t="shared" si="46"/>
        <v>0</v>
      </c>
      <c r="DX49" s="3">
        <f t="shared" si="47"/>
        <v>1</v>
      </c>
      <c r="DY49" s="3">
        <f t="shared" si="48"/>
        <v>1</v>
      </c>
      <c r="DZ49" s="3">
        <f t="shared" si="49"/>
        <v>0</v>
      </c>
      <c r="EA49" s="3">
        <f t="shared" si="50"/>
        <v>0</v>
      </c>
      <c r="EB49" s="3">
        <f t="shared" si="51"/>
        <v>1</v>
      </c>
      <c r="EC49" s="3">
        <f t="shared" si="52"/>
        <v>0</v>
      </c>
      <c r="ED49" s="3">
        <f t="shared" si="53"/>
        <v>0</v>
      </c>
      <c r="EE49" s="3">
        <f t="shared" si="54"/>
        <v>1</v>
      </c>
      <c r="EG49" s="15">
        <f t="shared" si="55"/>
        <v>18</v>
      </c>
      <c r="EH49" s="62"/>
      <c r="EI49" s="15">
        <v>14</v>
      </c>
    </row>
    <row r="50" spans="1:139" x14ac:dyDescent="0.2">
      <c r="A50" s="28" t="s">
        <v>142</v>
      </c>
      <c r="B50" s="7" t="s">
        <v>111</v>
      </c>
      <c r="C50" s="28" t="s">
        <v>137</v>
      </c>
      <c r="D50" s="8" t="s">
        <v>113</v>
      </c>
      <c r="E50" s="9" t="s">
        <v>114</v>
      </c>
      <c r="F50" s="22" t="s">
        <v>123</v>
      </c>
      <c r="G50" s="3">
        <v>17.920000000000002</v>
      </c>
      <c r="H50" s="13">
        <v>1.443149155761152</v>
      </c>
      <c r="I50" s="13">
        <v>1.111646865908861</v>
      </c>
      <c r="J50" s="13">
        <v>0.32497348869753062</v>
      </c>
      <c r="K50" s="13">
        <v>1.9701620010165299</v>
      </c>
      <c r="L50" s="13">
        <v>0.70029694158390299</v>
      </c>
      <c r="M50" s="13">
        <v>1.9691485003604483</v>
      </c>
      <c r="N50" s="13">
        <v>2.476852998502415</v>
      </c>
      <c r="O50" s="13">
        <v>2.299946563775797</v>
      </c>
      <c r="P50" s="13">
        <v>2.2860776390293331</v>
      </c>
      <c r="Q50" s="13">
        <v>6.4455982252949546</v>
      </c>
      <c r="R50" s="13">
        <v>1.1797721409712372</v>
      </c>
      <c r="S50" s="13">
        <v>11.002862385576734</v>
      </c>
      <c r="T50" s="13">
        <v>0.99667537770010617</v>
      </c>
      <c r="U50" s="13">
        <v>1.6733028291790173</v>
      </c>
      <c r="V50" s="13">
        <v>3.1678746337236534</v>
      </c>
      <c r="W50" s="13">
        <v>1.3589296928447294</v>
      </c>
      <c r="X50" s="13">
        <v>0.48326522534216892</v>
      </c>
      <c r="Y50" s="13">
        <v>1.0508121438070379</v>
      </c>
      <c r="Z50" s="13">
        <v>1.587566768555805</v>
      </c>
      <c r="AA50" s="13">
        <v>1.9385784461916074</v>
      </c>
      <c r="AB50" s="13">
        <v>1.2433379734719558</v>
      </c>
      <c r="AC50" s="13">
        <v>0.91585402091918455</v>
      </c>
      <c r="AD50" s="13">
        <v>1.1724170247857502</v>
      </c>
      <c r="AE50" s="13">
        <v>1.3499083099512648</v>
      </c>
      <c r="AF50" s="13">
        <v>0.67213713309687939</v>
      </c>
      <c r="AG50" s="13">
        <v>0.93779371107448217</v>
      </c>
      <c r="AH50" s="13">
        <v>1.2173940523492959</v>
      </c>
      <c r="AI50" s="13">
        <v>1.0776393229926673</v>
      </c>
      <c r="AJ50" s="13">
        <v>0.41272592073674569</v>
      </c>
      <c r="AK50" s="13">
        <v>3.037944793754785</v>
      </c>
      <c r="AL50" s="13">
        <v>0.80909994561953769</v>
      </c>
      <c r="AM50" s="13">
        <v>1.8154336274802954</v>
      </c>
      <c r="AN50" s="13">
        <v>4.5982941260001446</v>
      </c>
      <c r="AO50" s="13">
        <v>2.0092786215048193</v>
      </c>
      <c r="AP50" s="13">
        <v>0.72493947439634598</v>
      </c>
      <c r="AQ50" s="13">
        <v>0.84371365229001771</v>
      </c>
      <c r="AR50" s="13">
        <v>4.4336209870541925</v>
      </c>
      <c r="AS50" s="13">
        <v>0.30703946597706233</v>
      </c>
      <c r="AT50" s="13">
        <v>2.0183331206239736</v>
      </c>
      <c r="AU50" s="13">
        <v>0.41967415416978499</v>
      </c>
      <c r="AV50" s="13">
        <v>5.6005980844988947</v>
      </c>
      <c r="AW50" s="13">
        <v>1.1063331210281728</v>
      </c>
      <c r="AX50" s="13">
        <v>0.60054314481313731</v>
      </c>
      <c r="AY50" s="13">
        <v>1.4576111444998894</v>
      </c>
      <c r="AZ50" s="13">
        <v>0.80633662951563501</v>
      </c>
      <c r="BA50" s="13">
        <v>0.71051256727352441</v>
      </c>
      <c r="BB50" s="13">
        <v>1.1455222697749097</v>
      </c>
      <c r="BC50" s="13">
        <v>1.0896345058026562</v>
      </c>
      <c r="BD50" s="13">
        <v>2.0907757431431726</v>
      </c>
      <c r="BE50" s="13">
        <v>2.7371956571521601</v>
      </c>
      <c r="BF50" s="13">
        <v>0.50194717172657544</v>
      </c>
      <c r="BG50" s="13">
        <v>1.2233064447043323</v>
      </c>
      <c r="BH50" s="13">
        <v>1.271778272314918</v>
      </c>
      <c r="BI50" s="13">
        <v>1.5135831230556369</v>
      </c>
      <c r="BJ50" s="13">
        <v>1.7437572254686469</v>
      </c>
      <c r="BK50" s="13">
        <v>2.0183331206239736</v>
      </c>
      <c r="BL50" s="13">
        <v>0.88596044000097907</v>
      </c>
      <c r="BM50" s="13">
        <v>1.1028730808853695</v>
      </c>
      <c r="BN50" s="13">
        <v>0.49528441763396419</v>
      </c>
      <c r="BO50" s="13">
        <v>0.71987122198842779</v>
      </c>
      <c r="BP50" s="13">
        <v>1.296283603499226</v>
      </c>
      <c r="BQ50" s="13">
        <v>2.9404481589771638</v>
      </c>
      <c r="BR50" s="13">
        <v>1.3084641532006374</v>
      </c>
      <c r="BS50" s="13">
        <v>2.0312465742667336</v>
      </c>
      <c r="BT50" s="13">
        <v>0.77886125568398201</v>
      </c>
      <c r="BU50" s="13">
        <v>7.0778686857953028</v>
      </c>
      <c r="BV50" s="13">
        <v>0.45418416328655192</v>
      </c>
      <c r="BW50" s="13">
        <v>0.24557857943350797</v>
      </c>
      <c r="BX50" s="13">
        <v>0.98066175130761368</v>
      </c>
      <c r="BY50" s="13">
        <v>1.6753218228654296</v>
      </c>
      <c r="BZ50" s="13">
        <v>1.077967934087821</v>
      </c>
      <c r="CA50" s="13">
        <v>2.0559395155814046</v>
      </c>
      <c r="CB50" s="13">
        <v>5.5051959423024845</v>
      </c>
      <c r="CC50" s="13">
        <v>0.91685882318386469</v>
      </c>
      <c r="CD50" s="13">
        <v>0.69817808026492501</v>
      </c>
      <c r="CE50" s="13">
        <v>1.1965990643647548</v>
      </c>
      <c r="CF50" s="13">
        <v>0.79609113699764633</v>
      </c>
      <c r="CG50" s="13">
        <v>0.94561141709060847</v>
      </c>
      <c r="CH50" s="13">
        <v>0.89195321854431853</v>
      </c>
      <c r="CI50" s="13">
        <v>0.9402385578774145</v>
      </c>
      <c r="CJ50" s="13">
        <v>1.0951937967947218</v>
      </c>
      <c r="CK50" s="13">
        <v>1.5246387900582226</v>
      </c>
      <c r="CL50" s="13">
        <v>0.63729796111151937</v>
      </c>
      <c r="CM50" s="13">
        <v>1.1659936514239635</v>
      </c>
      <c r="CN50" s="13">
        <v>2.0701812177317125</v>
      </c>
      <c r="CO50" s="13">
        <v>1.2694966890993138</v>
      </c>
      <c r="CP50" s="13">
        <v>1.0674884175080279</v>
      </c>
      <c r="CQ50" s="13">
        <v>0.79523555485926412</v>
      </c>
      <c r="CR50" s="13">
        <v>1.0297845349455772</v>
      </c>
      <c r="CS50" s="13">
        <v>0.97298593253569354</v>
      </c>
      <c r="CT50" s="13">
        <v>0.78023873253906761</v>
      </c>
      <c r="CU50" s="13">
        <v>1.1395847708175575</v>
      </c>
      <c r="CV50" s="13">
        <v>1.0790242769066687</v>
      </c>
      <c r="CW50" s="13">
        <v>1.1902517701721196</v>
      </c>
      <c r="CX50" s="13">
        <v>0.89211282117239499</v>
      </c>
      <c r="CY50" s="13">
        <v>1.0809816794371163</v>
      </c>
      <c r="DB50" s="13"/>
      <c r="DC50" s="13">
        <f t="shared" si="28"/>
        <v>1.9701620010165299</v>
      </c>
      <c r="DD50" s="13">
        <f t="shared" si="29"/>
        <v>1.9691485003604483</v>
      </c>
      <c r="DE50" s="13">
        <f t="shared" si="30"/>
        <v>2.2860776390293331</v>
      </c>
      <c r="DF50" s="13">
        <f t="shared" si="31"/>
        <v>0.99667537770010617</v>
      </c>
      <c r="DG50" s="13">
        <f t="shared" si="32"/>
        <v>4.4336209870541925</v>
      </c>
      <c r="DH50" s="13">
        <f t="shared" si="33"/>
        <v>2.0183331206239736</v>
      </c>
      <c r="DI50" s="13">
        <f t="shared" si="34"/>
        <v>2.0907757431431726</v>
      </c>
      <c r="DJ50" s="13">
        <f t="shared" si="35"/>
        <v>1.296283603499226</v>
      </c>
      <c r="DK50" s="13">
        <f t="shared" si="36"/>
        <v>2.9404481589771638</v>
      </c>
      <c r="DL50" s="13">
        <f t="shared" si="37"/>
        <v>7.0778686857953028</v>
      </c>
      <c r="DM50" s="13">
        <f t="shared" si="38"/>
        <v>1.6753218228654296</v>
      </c>
      <c r="DN50" s="13">
        <f t="shared" si="39"/>
        <v>2.0701812177317125</v>
      </c>
      <c r="DO50" s="13">
        <f t="shared" si="40"/>
        <v>1.2694966890993138</v>
      </c>
      <c r="DP50" s="13"/>
      <c r="DQ50" s="13"/>
      <c r="DR50">
        <f t="shared" si="41"/>
        <v>0</v>
      </c>
      <c r="DS50">
        <f t="shared" si="42"/>
        <v>0</v>
      </c>
      <c r="DT50" s="3">
        <f t="shared" si="43"/>
        <v>0</v>
      </c>
      <c r="DU50" s="3">
        <f t="shared" si="44"/>
        <v>1</v>
      </c>
      <c r="DV50" s="3">
        <f t="shared" si="45"/>
        <v>0</v>
      </c>
      <c r="DW50" s="3">
        <f t="shared" si="46"/>
        <v>1</v>
      </c>
      <c r="DX50" s="3">
        <f t="shared" si="47"/>
        <v>0</v>
      </c>
      <c r="DY50" s="3">
        <f t="shared" si="48"/>
        <v>1</v>
      </c>
      <c r="DZ50" s="3">
        <f t="shared" si="49"/>
        <v>0</v>
      </c>
      <c r="EA50" s="3">
        <f t="shared" si="50"/>
        <v>1</v>
      </c>
      <c r="EB50" s="3">
        <f t="shared" si="51"/>
        <v>1</v>
      </c>
      <c r="EC50" s="3">
        <f t="shared" si="52"/>
        <v>1</v>
      </c>
      <c r="ED50" s="3">
        <f t="shared" si="53"/>
        <v>1</v>
      </c>
      <c r="EE50" s="3">
        <f t="shared" si="54"/>
        <v>0</v>
      </c>
      <c r="EG50" s="15">
        <f t="shared" si="55"/>
        <v>16</v>
      </c>
      <c r="EH50" s="62"/>
      <c r="EI50" s="15">
        <v>10</v>
      </c>
    </row>
    <row r="51" spans="1:139" x14ac:dyDescent="0.2">
      <c r="A51" s="28" t="s">
        <v>143</v>
      </c>
      <c r="B51" s="7" t="s">
        <v>111</v>
      </c>
      <c r="C51" s="28" t="s">
        <v>137</v>
      </c>
      <c r="D51" s="8" t="s">
        <v>113</v>
      </c>
      <c r="E51" s="9" t="s">
        <v>114</v>
      </c>
      <c r="F51" s="18" t="s">
        <v>120</v>
      </c>
      <c r="G51" s="3">
        <v>16.64</v>
      </c>
      <c r="H51" s="13">
        <v>3.2284315474731544</v>
      </c>
      <c r="I51" s="13">
        <v>1.7999307849991701</v>
      </c>
      <c r="J51" s="13">
        <v>1.609747053417605E-2</v>
      </c>
      <c r="K51" s="13">
        <v>3.3711488614224123</v>
      </c>
      <c r="L51" s="13">
        <v>0.12397635933203094</v>
      </c>
      <c r="M51" s="13">
        <v>1.7903454341453768</v>
      </c>
      <c r="N51" s="13">
        <v>5.0434020838247084</v>
      </c>
      <c r="O51" s="13">
        <v>5.9258688353512881</v>
      </c>
      <c r="P51" s="13">
        <v>2.6581585042321247</v>
      </c>
      <c r="Q51" s="13">
        <v>12.66456516132056</v>
      </c>
      <c r="R51" s="13">
        <v>1.6897788434168453</v>
      </c>
      <c r="S51" s="13">
        <v>11.201798497070383</v>
      </c>
      <c r="T51" s="13">
        <v>1.8470393660850173</v>
      </c>
      <c r="U51" s="13">
        <v>1.827172025557084</v>
      </c>
      <c r="V51" s="13">
        <v>0.91276202534572493</v>
      </c>
      <c r="W51" s="13">
        <v>2.0285779239132706</v>
      </c>
      <c r="X51" s="13">
        <v>1.9718246677048659</v>
      </c>
      <c r="Y51" s="13">
        <v>0.70180695755498868</v>
      </c>
      <c r="Z51" s="13">
        <v>1.496168208353279</v>
      </c>
      <c r="AA51" s="13">
        <v>2.9964520359190643</v>
      </c>
      <c r="AB51" s="13">
        <v>1.2262672155091112</v>
      </c>
      <c r="AC51" s="13">
        <v>1.4611168418747669</v>
      </c>
      <c r="AD51" s="13">
        <v>1.9820958002161957</v>
      </c>
      <c r="AE51" s="13">
        <v>1.1050094038483995</v>
      </c>
      <c r="AF51" s="13">
        <v>0.80208911557333173</v>
      </c>
      <c r="AG51" s="13">
        <v>0.86049174851071675</v>
      </c>
      <c r="AH51" s="13">
        <v>1.7011435807657087</v>
      </c>
      <c r="AI51" s="13">
        <v>1.4846136412444348</v>
      </c>
      <c r="AJ51" s="13">
        <v>1.3017647213873398</v>
      </c>
      <c r="AK51" s="13">
        <v>3.141920001413502</v>
      </c>
      <c r="AL51" s="13">
        <v>1.3512301182012563</v>
      </c>
      <c r="AM51" s="13">
        <v>2.0899223142392742</v>
      </c>
      <c r="AN51" s="13">
        <v>4.0151346905795835</v>
      </c>
      <c r="AO51" s="13">
        <v>1.6991506925252335</v>
      </c>
      <c r="AP51" s="13">
        <v>1.0351947608752248</v>
      </c>
      <c r="AQ51" s="13">
        <v>1.2221919082522437</v>
      </c>
      <c r="AR51" s="13">
        <v>0.63022306450949572</v>
      </c>
      <c r="AS51" s="13">
        <v>0.44551623245870603</v>
      </c>
      <c r="AT51" s="13">
        <v>2.7799377927451938</v>
      </c>
      <c r="AU51" s="13">
        <v>0.70610172287673001</v>
      </c>
      <c r="AV51" s="13">
        <v>4.7092358623002823</v>
      </c>
      <c r="AW51" s="13">
        <v>1.0825493016394578</v>
      </c>
      <c r="AX51" s="13">
        <v>1.6675449347807683</v>
      </c>
      <c r="AY51" s="13">
        <v>1.4669785080616666</v>
      </c>
      <c r="AZ51" s="13">
        <v>1.2310860508561485</v>
      </c>
      <c r="BA51" s="13">
        <v>1.6420442230733789</v>
      </c>
      <c r="BB51" s="13">
        <v>1.1930152361343993</v>
      </c>
      <c r="BC51" s="13">
        <v>1.1795818457365366</v>
      </c>
      <c r="BD51" s="13">
        <v>3.5475780871358973</v>
      </c>
      <c r="BE51" s="13">
        <v>1.731529431020592</v>
      </c>
      <c r="BF51" s="13">
        <v>0.83466743553652734</v>
      </c>
      <c r="BG51" s="13">
        <v>1.3563613152596541</v>
      </c>
      <c r="BH51" s="13">
        <v>1.3081478371795583</v>
      </c>
      <c r="BI51" s="13">
        <v>0.80538324409186957</v>
      </c>
      <c r="BJ51" s="13">
        <v>2.0687596977864993</v>
      </c>
      <c r="BK51" s="13">
        <v>2.7799377927451938</v>
      </c>
      <c r="BL51" s="13">
        <v>1.2382142308467583</v>
      </c>
      <c r="BM51" s="13">
        <v>1.2912479645416761</v>
      </c>
      <c r="BN51" s="13">
        <v>0.52251700787768407</v>
      </c>
      <c r="BO51" s="13">
        <v>1.2323481537613472</v>
      </c>
      <c r="BP51" s="13">
        <v>0.81676820627240587</v>
      </c>
      <c r="BQ51" s="13">
        <v>1.7610038176231249</v>
      </c>
      <c r="BR51" s="13">
        <v>1.2616872686708021</v>
      </c>
      <c r="BS51" s="13">
        <v>0.61626590724646513</v>
      </c>
      <c r="BT51" s="13">
        <v>1.1391777513757901</v>
      </c>
      <c r="BU51" s="13">
        <v>3.3522302735341443</v>
      </c>
      <c r="BV51" s="13">
        <v>0.67618968480025698</v>
      </c>
      <c r="BW51" s="13">
        <v>0.53367385872288708</v>
      </c>
      <c r="BX51" s="13">
        <v>0.81128207836453647</v>
      </c>
      <c r="BY51" s="13">
        <v>1.6187747165082034</v>
      </c>
      <c r="BZ51" s="13">
        <v>1.2323779631460132</v>
      </c>
      <c r="CA51" s="13">
        <v>0.90098080901506095</v>
      </c>
      <c r="CB51" s="13">
        <v>18.691019923992165</v>
      </c>
      <c r="CC51" s="13">
        <v>0.87742546325660042</v>
      </c>
      <c r="CD51" s="13">
        <v>1.1732160573607993</v>
      </c>
      <c r="CE51" s="13">
        <v>1.2103872720653945</v>
      </c>
      <c r="CF51" s="13">
        <v>1.1363143557756059</v>
      </c>
      <c r="CG51" s="13">
        <v>1.0858513456695078</v>
      </c>
      <c r="CH51" s="13">
        <v>0.77208747492201402</v>
      </c>
      <c r="CI51" s="13">
        <v>1.0647160453806028</v>
      </c>
      <c r="CJ51" s="13">
        <v>0.79534404610977527</v>
      </c>
      <c r="CK51" s="13">
        <v>1.3739320698119928</v>
      </c>
      <c r="CL51" s="13">
        <v>1.0609584955082476</v>
      </c>
      <c r="CM51" s="13">
        <v>0.88281168095613949</v>
      </c>
      <c r="CN51" s="13">
        <v>11.22756275280636</v>
      </c>
      <c r="CO51" s="13">
        <v>0.8792548637715708</v>
      </c>
      <c r="CP51" s="13">
        <v>0.72249248359577312</v>
      </c>
      <c r="CQ51" s="13">
        <v>0.94568123261006032</v>
      </c>
      <c r="CR51" s="13">
        <v>0.57727190231382086</v>
      </c>
      <c r="CS51" s="13">
        <v>1.0690641900418005</v>
      </c>
      <c r="CT51" s="13">
        <v>1.0218205698654792</v>
      </c>
      <c r="CU51" s="13">
        <v>0.8005473532077515</v>
      </c>
      <c r="CV51" s="13">
        <v>1.0865056392775914</v>
      </c>
      <c r="CW51" s="13">
        <v>1.5840054335369536</v>
      </c>
      <c r="CX51" s="13">
        <v>1.0417857779925028</v>
      </c>
      <c r="CY51" s="13">
        <v>0.98630211541209423</v>
      </c>
      <c r="DB51" s="13"/>
      <c r="DC51" s="13">
        <f t="shared" si="28"/>
        <v>3.3711488614224123</v>
      </c>
      <c r="DD51" s="13">
        <f t="shared" si="29"/>
        <v>1.7903454341453768</v>
      </c>
      <c r="DE51" s="13">
        <f t="shared" si="30"/>
        <v>2.6581585042321247</v>
      </c>
      <c r="DF51" s="13">
        <f t="shared" si="31"/>
        <v>1.8470393660850173</v>
      </c>
      <c r="DG51" s="13">
        <f t="shared" si="32"/>
        <v>0.63022306450949572</v>
      </c>
      <c r="DH51" s="13">
        <f t="shared" si="33"/>
        <v>2.7799377927451938</v>
      </c>
      <c r="DI51" s="13">
        <f t="shared" si="34"/>
        <v>3.5475780871358973</v>
      </c>
      <c r="DJ51" s="13">
        <f t="shared" si="35"/>
        <v>0.81676820627240587</v>
      </c>
      <c r="DK51" s="13">
        <f t="shared" si="36"/>
        <v>1.7610038176231249</v>
      </c>
      <c r="DL51" s="13">
        <f t="shared" si="37"/>
        <v>3.3522302735341443</v>
      </c>
      <c r="DM51" s="13">
        <f t="shared" si="38"/>
        <v>1.6187747165082034</v>
      </c>
      <c r="DN51" s="13">
        <f t="shared" si="39"/>
        <v>11.22756275280636</v>
      </c>
      <c r="DO51" s="13">
        <f t="shared" si="40"/>
        <v>0.8792548637715708</v>
      </c>
      <c r="DP51" s="13"/>
      <c r="DQ51" s="13"/>
      <c r="DR51">
        <f t="shared" si="41"/>
        <v>1</v>
      </c>
      <c r="DS51">
        <f t="shared" si="42"/>
        <v>0</v>
      </c>
      <c r="DT51" s="3">
        <f t="shared" si="43"/>
        <v>0</v>
      </c>
      <c r="DU51" s="3">
        <f t="shared" si="44"/>
        <v>1</v>
      </c>
      <c r="DV51" s="3">
        <f t="shared" si="45"/>
        <v>1</v>
      </c>
      <c r="DW51" s="3">
        <f t="shared" si="46"/>
        <v>0</v>
      </c>
      <c r="DX51" s="3">
        <f t="shared" si="47"/>
        <v>0</v>
      </c>
      <c r="DY51" s="3">
        <f t="shared" si="48"/>
        <v>1</v>
      </c>
      <c r="DZ51" s="3">
        <f t="shared" si="49"/>
        <v>0</v>
      </c>
      <c r="EA51" s="3">
        <f t="shared" si="50"/>
        <v>0</v>
      </c>
      <c r="EB51" s="3">
        <f t="shared" si="51"/>
        <v>1</v>
      </c>
      <c r="EC51" s="3">
        <f t="shared" si="52"/>
        <v>1</v>
      </c>
      <c r="ED51" s="3">
        <f t="shared" si="53"/>
        <v>1</v>
      </c>
      <c r="EE51" s="3">
        <f t="shared" si="54"/>
        <v>0</v>
      </c>
      <c r="EG51" s="15">
        <f t="shared" si="55"/>
        <v>14</v>
      </c>
      <c r="EH51" s="54" t="s">
        <v>137</v>
      </c>
      <c r="EI51" s="15">
        <v>11</v>
      </c>
    </row>
    <row r="52" spans="1:139" x14ac:dyDescent="0.2">
      <c r="A52" s="28" t="s">
        <v>143</v>
      </c>
      <c r="B52" s="7" t="s">
        <v>111</v>
      </c>
      <c r="C52" s="28" t="s">
        <v>137</v>
      </c>
      <c r="D52" s="8" t="s">
        <v>113</v>
      </c>
      <c r="E52" s="9" t="s">
        <v>114</v>
      </c>
      <c r="F52" s="18" t="s">
        <v>120</v>
      </c>
      <c r="G52" s="3">
        <v>17</v>
      </c>
      <c r="H52" s="13">
        <v>2.1605668844809025</v>
      </c>
      <c r="I52" s="13">
        <v>1.294953095099193</v>
      </c>
      <c r="J52" s="13">
        <v>0.74300549731752663</v>
      </c>
      <c r="K52" s="13">
        <v>4.9788995524922202</v>
      </c>
      <c r="L52" s="13">
        <v>20.027415865653911</v>
      </c>
      <c r="M52" s="13">
        <v>1.2486956884091647</v>
      </c>
      <c r="N52" s="13">
        <v>2.3086458997242225</v>
      </c>
      <c r="O52" s="13">
        <v>1.2209453394552059</v>
      </c>
      <c r="P52" s="13">
        <v>1.9956768397590094</v>
      </c>
      <c r="Q52" s="13">
        <v>8.8421502431558796</v>
      </c>
      <c r="R52" s="13">
        <v>0.92206568337884098</v>
      </c>
      <c r="S52" s="13">
        <v>1.5435521902633065</v>
      </c>
      <c r="T52" s="13">
        <v>1.2452177411367118</v>
      </c>
      <c r="U52" s="13">
        <v>2.6769937495006224</v>
      </c>
      <c r="V52" s="13">
        <v>1.648809346852004</v>
      </c>
      <c r="W52" s="13">
        <v>0.98079715116828747</v>
      </c>
      <c r="X52" s="13">
        <v>0.8924398894617761</v>
      </c>
      <c r="Y52" s="13">
        <v>1.428665534615075</v>
      </c>
      <c r="Z52" s="13">
        <v>2.0969041913401192</v>
      </c>
      <c r="AA52" s="13">
        <v>1.1561794834517796</v>
      </c>
      <c r="AB52" s="13">
        <v>0.83084001992352896</v>
      </c>
      <c r="AC52" s="13">
        <v>0.9568721208262676</v>
      </c>
      <c r="AD52" s="13">
        <v>0.75251979890802179</v>
      </c>
      <c r="AE52" s="13">
        <v>0.78616271180048591</v>
      </c>
      <c r="AF52" s="13">
        <v>1.469238480634957</v>
      </c>
      <c r="AG52" s="13">
        <v>0.8011430392440384</v>
      </c>
      <c r="AH52" s="13">
        <v>1.4816468694685445</v>
      </c>
      <c r="AI52" s="13">
        <v>1.463671113960741</v>
      </c>
      <c r="AJ52" s="13">
        <v>1.2702113681791232</v>
      </c>
      <c r="AK52" s="13">
        <v>2.5721894056865131</v>
      </c>
      <c r="AL52" s="13">
        <v>1.2943560746511296</v>
      </c>
      <c r="AM52" s="13">
        <v>0.5891341878061167</v>
      </c>
      <c r="AN52" s="13">
        <v>1.660970780260542</v>
      </c>
      <c r="AO52" s="13">
        <v>0.97052308887085692</v>
      </c>
      <c r="AP52" s="13">
        <v>0.9543071538593767</v>
      </c>
      <c r="AQ52" s="13">
        <v>1.0888063324271287</v>
      </c>
      <c r="AR52" s="13">
        <v>2.9616435949747868</v>
      </c>
      <c r="AS52" s="13">
        <v>15.379107140270381</v>
      </c>
      <c r="AT52" s="13">
        <v>7.9921248432676082</v>
      </c>
      <c r="AU52" s="13">
        <v>0.50757919086142123</v>
      </c>
      <c r="AV52" s="13">
        <v>1.6926375758754311</v>
      </c>
      <c r="AW52" s="13">
        <v>1.1556057828165605</v>
      </c>
      <c r="AX52" s="13">
        <v>0.78657538290156193</v>
      </c>
      <c r="AY52" s="13">
        <v>0.41847593712189607</v>
      </c>
      <c r="AZ52" s="13">
        <v>0.96362946802386196</v>
      </c>
      <c r="BA52" s="13">
        <v>1.1095729781604737</v>
      </c>
      <c r="BB52" s="13">
        <v>1.2812034655409394</v>
      </c>
      <c r="BC52" s="13">
        <v>0.92851484482110236</v>
      </c>
      <c r="BD52" s="13">
        <v>2.1326431966030728</v>
      </c>
      <c r="BE52" s="13">
        <v>0.7764178974558581</v>
      </c>
      <c r="BF52" s="13">
        <v>0.96362946802386362</v>
      </c>
      <c r="BG52" s="13">
        <v>0.67654334056735776</v>
      </c>
      <c r="BH52" s="13">
        <v>1.1076480968408045</v>
      </c>
      <c r="BI52" s="13">
        <v>1.4297721091177513</v>
      </c>
      <c r="BJ52" s="13">
        <v>1.4229880760509934</v>
      </c>
      <c r="BK52" s="13">
        <v>7.9921248432676082</v>
      </c>
      <c r="BL52" s="13">
        <v>0.94184109709713582</v>
      </c>
      <c r="BM52" s="13">
        <v>1.0107452830150603</v>
      </c>
      <c r="BN52" s="13">
        <v>2.8200786560842843</v>
      </c>
      <c r="BO52" s="13">
        <v>0.79866970336794141</v>
      </c>
      <c r="BP52" s="13">
        <v>2.2540594909152514</v>
      </c>
      <c r="BQ52" s="13">
        <v>0.88211374338160553</v>
      </c>
      <c r="BR52" s="13">
        <v>1.4240576322197831</v>
      </c>
      <c r="BS52" s="13">
        <v>0.78271034460186739</v>
      </c>
      <c r="BT52" s="13">
        <v>1.7997621073929748</v>
      </c>
      <c r="BU52" s="13">
        <v>2.9617079034224831</v>
      </c>
      <c r="BV52" s="13">
        <v>1.0630879415103816</v>
      </c>
      <c r="BW52" s="13">
        <v>0.5665905217736088</v>
      </c>
      <c r="BX52" s="13">
        <v>1.0964954630045893</v>
      </c>
      <c r="BY52" s="13">
        <v>1.2370279724195739</v>
      </c>
      <c r="BZ52" s="13">
        <v>0.90012691985015714</v>
      </c>
      <c r="CA52" s="13">
        <v>0.54305261738624433</v>
      </c>
      <c r="CB52" s="13">
        <v>5.4363661010211262</v>
      </c>
      <c r="CC52" s="13">
        <v>1.1077598366978614</v>
      </c>
      <c r="CD52" s="13">
        <v>1.5731507658031203</v>
      </c>
      <c r="CE52" s="13">
        <v>0.85520336300449729</v>
      </c>
      <c r="CF52" s="13">
        <v>0.80270480006147515</v>
      </c>
      <c r="CG52" s="13">
        <v>1.176962689832211</v>
      </c>
      <c r="CH52" s="13">
        <v>1.1293381737277615</v>
      </c>
      <c r="CI52" s="13">
        <v>1.1953369223682235</v>
      </c>
      <c r="CJ52" s="13">
        <v>0.97097065889546619</v>
      </c>
      <c r="CK52" s="13">
        <v>0.52570256010334471</v>
      </c>
      <c r="CL52" s="13">
        <v>0.89710945231537398</v>
      </c>
      <c r="CM52" s="13">
        <v>0.67654334056735654</v>
      </c>
      <c r="CN52" s="13">
        <v>1.3757527643913325</v>
      </c>
      <c r="CO52" s="13">
        <v>1.9321384259698098</v>
      </c>
      <c r="CP52" s="13">
        <v>0.75650279575186052</v>
      </c>
      <c r="CQ52" s="13">
        <v>1.2631824810464698</v>
      </c>
      <c r="CR52" s="13">
        <v>1.1285911025227957</v>
      </c>
      <c r="CS52" s="13">
        <v>0.97772429391701998</v>
      </c>
      <c r="CT52" s="13">
        <v>1.0359730348693426</v>
      </c>
      <c r="CU52" s="13">
        <v>0.87471086781532681</v>
      </c>
      <c r="CV52" s="13">
        <v>0.95455474297029053</v>
      </c>
      <c r="CW52" s="13">
        <v>1.9289720839527993</v>
      </c>
      <c r="CX52" s="13">
        <v>0.89460722816700444</v>
      </c>
      <c r="CY52" s="13">
        <v>1.4279657095662073</v>
      </c>
      <c r="DB52" s="13"/>
      <c r="DC52" s="13">
        <f t="shared" si="28"/>
        <v>4.9788995524922202</v>
      </c>
      <c r="DD52" s="13">
        <f t="shared" si="29"/>
        <v>1.2486956884091647</v>
      </c>
      <c r="DE52" s="13">
        <f t="shared" si="30"/>
        <v>1.9956768397590094</v>
      </c>
      <c r="DF52" s="13">
        <f t="shared" si="31"/>
        <v>1.2452177411367118</v>
      </c>
      <c r="DG52" s="13">
        <f t="shared" si="32"/>
        <v>2.9616435949747868</v>
      </c>
      <c r="DH52" s="13">
        <f t="shared" si="33"/>
        <v>7.9921248432676082</v>
      </c>
      <c r="DI52" s="13">
        <f t="shared" si="34"/>
        <v>2.1326431966030728</v>
      </c>
      <c r="DJ52" s="13">
        <f t="shared" si="35"/>
        <v>2.2540594909152514</v>
      </c>
      <c r="DK52" s="13">
        <f t="shared" si="36"/>
        <v>0.88211374338160553</v>
      </c>
      <c r="DL52" s="13">
        <f t="shared" si="37"/>
        <v>2.9617079034224831</v>
      </c>
      <c r="DM52" s="13">
        <f t="shared" si="38"/>
        <v>1.2370279724195739</v>
      </c>
      <c r="DN52" s="13">
        <f t="shared" si="39"/>
        <v>1.3757527643913325</v>
      </c>
      <c r="DO52" s="13">
        <f t="shared" si="40"/>
        <v>1.9321384259698098</v>
      </c>
      <c r="DP52" s="13"/>
      <c r="DQ52" s="13"/>
      <c r="DR52">
        <f t="shared" si="41"/>
        <v>1</v>
      </c>
      <c r="DS52">
        <f t="shared" si="42"/>
        <v>0</v>
      </c>
      <c r="DT52" s="3">
        <f t="shared" si="43"/>
        <v>0</v>
      </c>
      <c r="DU52" s="3">
        <f t="shared" si="44"/>
        <v>0</v>
      </c>
      <c r="DV52" s="3">
        <f t="shared" si="45"/>
        <v>0</v>
      </c>
      <c r="DW52" s="3">
        <f t="shared" si="46"/>
        <v>0</v>
      </c>
      <c r="DX52" s="3">
        <f t="shared" si="47"/>
        <v>1</v>
      </c>
      <c r="DY52" s="3">
        <f t="shared" si="48"/>
        <v>1</v>
      </c>
      <c r="DZ52" s="3">
        <f t="shared" si="49"/>
        <v>1</v>
      </c>
      <c r="EA52" s="3">
        <f t="shared" si="50"/>
        <v>0</v>
      </c>
      <c r="EB52" s="3">
        <f t="shared" si="51"/>
        <v>1</v>
      </c>
      <c r="EC52" s="3">
        <f t="shared" si="52"/>
        <v>0</v>
      </c>
      <c r="ED52" s="3">
        <f t="shared" si="53"/>
        <v>0</v>
      </c>
      <c r="EE52" s="3">
        <f t="shared" si="54"/>
        <v>0</v>
      </c>
      <c r="EG52" s="15">
        <f t="shared" si="55"/>
        <v>12</v>
      </c>
      <c r="EH52" s="62"/>
      <c r="EI52" s="15">
        <v>16</v>
      </c>
    </row>
    <row r="53" spans="1:139" x14ac:dyDescent="0.2">
      <c r="A53" s="28" t="s">
        <v>143</v>
      </c>
      <c r="B53" s="7" t="s">
        <v>111</v>
      </c>
      <c r="C53" s="30" t="s">
        <v>137</v>
      </c>
      <c r="D53" s="8" t="s">
        <v>113</v>
      </c>
      <c r="E53" s="9" t="s">
        <v>114</v>
      </c>
      <c r="F53" s="20" t="s">
        <v>121</v>
      </c>
      <c r="G53" s="3">
        <v>16.739999999999998</v>
      </c>
      <c r="H53" s="13">
        <v>1.8842120500850448</v>
      </c>
      <c r="I53" s="13">
        <v>0.86029290368933908</v>
      </c>
      <c r="J53" s="13">
        <v>0.43311338706207719</v>
      </c>
      <c r="K53" s="13">
        <v>3.1119161526741763</v>
      </c>
      <c r="L53" s="13">
        <v>356.26624626111538</v>
      </c>
      <c r="M53" s="13">
        <v>0.70678659215533357</v>
      </c>
      <c r="N53" s="13">
        <v>6.048196085508371</v>
      </c>
      <c r="O53" s="13">
        <v>2.8509141353639271</v>
      </c>
      <c r="P53" s="13">
        <v>2.3427456720220756</v>
      </c>
      <c r="Q53" s="13">
        <v>7.1364896986233388</v>
      </c>
      <c r="R53" s="13">
        <v>1.1793554590112676</v>
      </c>
      <c r="S53" s="13">
        <v>1.7882497230955923</v>
      </c>
      <c r="T53" s="13">
        <v>1.0910252005868368</v>
      </c>
      <c r="U53" s="13">
        <v>1.3100223425879396</v>
      </c>
      <c r="V53" s="13">
        <v>2.3397204317729581</v>
      </c>
      <c r="W53" s="13">
        <v>2.5110194534484211</v>
      </c>
      <c r="X53" s="13">
        <v>2.1498353492107225</v>
      </c>
      <c r="Y53" s="13">
        <v>0.84568971837916473</v>
      </c>
      <c r="Z53" s="13">
        <v>0.6440789158437098</v>
      </c>
      <c r="AA53" s="13">
        <v>2.7193268350300706</v>
      </c>
      <c r="AB53" s="13">
        <v>0.3932174068778872</v>
      </c>
      <c r="AC53" s="13">
        <v>1.4622604953460996</v>
      </c>
      <c r="AD53" s="13">
        <v>0.86003580453543726</v>
      </c>
      <c r="AE53" s="13">
        <v>0.73834105206119649</v>
      </c>
      <c r="AF53" s="13">
        <v>0.91501942458368224</v>
      </c>
      <c r="AG53" s="13">
        <v>0.19473420515485865</v>
      </c>
      <c r="AH53" s="13">
        <v>1.4099762804189118</v>
      </c>
      <c r="AI53" s="13">
        <v>1.9911753003630266</v>
      </c>
      <c r="AJ53" s="13">
        <v>1.219819920142905</v>
      </c>
      <c r="AK53" s="13">
        <v>1.5384150591883141</v>
      </c>
      <c r="AL53" s="13">
        <v>1.2218233453766938</v>
      </c>
      <c r="AM53" s="13">
        <v>1.5979854406981424</v>
      </c>
      <c r="AN53" s="13">
        <v>3.2948875153976074</v>
      </c>
      <c r="AO53" s="13">
        <v>0.92829301172192091</v>
      </c>
      <c r="AP53" s="13">
        <v>0.75042781835992289</v>
      </c>
      <c r="AQ53" s="13">
        <v>1.3245697484323287</v>
      </c>
      <c r="AR53" s="13">
        <v>2.8959370647566618</v>
      </c>
      <c r="AS53" s="13">
        <v>223.68392900567832</v>
      </c>
      <c r="AT53" s="13">
        <v>3.815597289607418</v>
      </c>
      <c r="AU53" s="13">
        <v>0.47534500626612208</v>
      </c>
      <c r="AV53" s="13">
        <v>2.5314196965713376</v>
      </c>
      <c r="AW53" s="13">
        <v>0.62848347586662456</v>
      </c>
      <c r="AX53" s="13">
        <v>1.7193420435377853</v>
      </c>
      <c r="AY53" s="13">
        <v>0.42415383194872597</v>
      </c>
      <c r="AZ53" s="13">
        <v>1.0547012755624354</v>
      </c>
      <c r="BA53" s="13">
        <v>2.1444590552206493</v>
      </c>
      <c r="BB53" s="13">
        <v>0.82814201356988182</v>
      </c>
      <c r="BC53" s="13">
        <v>1.0926245457024606</v>
      </c>
      <c r="BD53" s="13">
        <v>2.1094664227558027</v>
      </c>
      <c r="BE53" s="13">
        <v>0.9460539902144165</v>
      </c>
      <c r="BF53" s="13">
        <v>0.83313332217539082</v>
      </c>
      <c r="BG53" s="13">
        <v>0.7788008264095746</v>
      </c>
      <c r="BH53" s="13">
        <v>0.7788008264095746</v>
      </c>
      <c r="BI53" s="13">
        <v>0.90991987123232643</v>
      </c>
      <c r="BJ53" s="13">
        <v>1.5753483630989571</v>
      </c>
      <c r="BK53" s="13">
        <v>3.815597289607418</v>
      </c>
      <c r="BL53" s="13">
        <v>0.41979466789248737</v>
      </c>
      <c r="BM53" s="13">
        <v>1.0417692158448193</v>
      </c>
      <c r="BN53" s="13">
        <v>0.71361437071084644</v>
      </c>
      <c r="BO53" s="13">
        <v>0.88071147244982284</v>
      </c>
      <c r="BP53" s="13">
        <v>0.75313816069247197</v>
      </c>
      <c r="BQ53" s="13">
        <v>1.2001039349399367</v>
      </c>
      <c r="BR53" s="13">
        <v>1.5505893599003591</v>
      </c>
      <c r="BS53" s="13">
        <v>0.46222531527999716</v>
      </c>
      <c r="BT53" s="13">
        <v>1.4386457785729001</v>
      </c>
      <c r="BU53" s="13">
        <v>7.9946595589998211</v>
      </c>
      <c r="BV53" s="13">
        <v>1.5316308105721816</v>
      </c>
      <c r="BW53" s="13">
        <v>0.66701227409301556</v>
      </c>
      <c r="BX53" s="13">
        <v>0.75672041117806399</v>
      </c>
      <c r="BY53" s="13">
        <v>1.657530837714613</v>
      </c>
      <c r="BZ53" s="13">
        <v>0.95397720149171172</v>
      </c>
      <c r="CA53" s="13">
        <v>1.2478942152622068</v>
      </c>
      <c r="CB53" s="13">
        <v>17.47309255680829</v>
      </c>
      <c r="CC53" s="13">
        <v>1.0349717701085115</v>
      </c>
      <c r="CD53" s="13">
        <v>1.5321141767700752</v>
      </c>
      <c r="CE53" s="13">
        <v>0.67989655723908216</v>
      </c>
      <c r="CF53" s="13">
        <v>1.0225485378572938</v>
      </c>
      <c r="CG53" s="13">
        <v>1.0643735457222203</v>
      </c>
      <c r="CH53" s="13">
        <v>1.7355819300784594</v>
      </c>
      <c r="CI53" s="13">
        <v>1.4073112405234716</v>
      </c>
      <c r="CJ53" s="13">
        <v>0.86244533010067403</v>
      </c>
      <c r="CK53" s="13">
        <v>1.0373104509053273</v>
      </c>
      <c r="CL53" s="13">
        <v>0.97535059666760371</v>
      </c>
      <c r="CM53" s="13">
        <v>0.71046448600039291</v>
      </c>
      <c r="CN53" s="13">
        <v>2.6069620848151245</v>
      </c>
      <c r="CO53" s="13">
        <v>0.87139671485015568</v>
      </c>
      <c r="CP53" s="13">
        <v>0.7989085120568159</v>
      </c>
      <c r="CQ53" s="13">
        <v>1.0525613880139861</v>
      </c>
      <c r="CR53" s="13">
        <v>1.5667747014209565</v>
      </c>
      <c r="CS53" s="13">
        <v>1.4382748845268074</v>
      </c>
      <c r="CT53" s="13">
        <v>0.79610075989787543</v>
      </c>
      <c r="CU53" s="13">
        <v>0.85299714619874123</v>
      </c>
      <c r="CV53" s="13">
        <v>1.1945811924504934</v>
      </c>
      <c r="CW53" s="13">
        <v>1.464469729252998</v>
      </c>
      <c r="CX53" s="13">
        <v>0.84835932833727579</v>
      </c>
      <c r="CY53" s="13">
        <v>1</v>
      </c>
      <c r="DB53" s="13"/>
      <c r="DC53" s="13">
        <f t="shared" si="28"/>
        <v>3.1119161526741763</v>
      </c>
      <c r="DD53" s="13">
        <f t="shared" si="29"/>
        <v>0.70678659215533357</v>
      </c>
      <c r="DE53" s="13">
        <f t="shared" si="30"/>
        <v>2.3427456720220756</v>
      </c>
      <c r="DF53" s="13">
        <f t="shared" si="31"/>
        <v>1.0910252005868368</v>
      </c>
      <c r="DG53" s="13">
        <f t="shared" si="32"/>
        <v>2.8959370647566618</v>
      </c>
      <c r="DH53" s="13">
        <f t="shared" si="33"/>
        <v>3.815597289607418</v>
      </c>
      <c r="DI53" s="13">
        <f t="shared" si="34"/>
        <v>2.1094664227558027</v>
      </c>
      <c r="DJ53" s="13">
        <f t="shared" si="35"/>
        <v>0.75313816069247197</v>
      </c>
      <c r="DK53" s="13">
        <f t="shared" si="36"/>
        <v>1.2001039349399367</v>
      </c>
      <c r="DL53" s="13">
        <f t="shared" si="37"/>
        <v>7.9946595589998211</v>
      </c>
      <c r="DM53" s="13">
        <f t="shared" si="38"/>
        <v>1.657530837714613</v>
      </c>
      <c r="DN53" s="13">
        <f t="shared" si="39"/>
        <v>2.6069620848151245</v>
      </c>
      <c r="DO53" s="13">
        <f t="shared" si="40"/>
        <v>0.87139671485015568</v>
      </c>
      <c r="DP53" s="13"/>
      <c r="DQ53" s="13"/>
      <c r="DR53">
        <f t="shared" si="41"/>
        <v>1</v>
      </c>
      <c r="DS53">
        <f t="shared" si="42"/>
        <v>0</v>
      </c>
      <c r="DT53" s="3">
        <f t="shared" si="43"/>
        <v>0</v>
      </c>
      <c r="DU53" s="3">
        <f t="shared" si="44"/>
        <v>1</v>
      </c>
      <c r="DV53" s="3">
        <f t="shared" si="45"/>
        <v>0</v>
      </c>
      <c r="DW53" s="3">
        <f t="shared" si="46"/>
        <v>0</v>
      </c>
      <c r="DX53" s="3">
        <f t="shared" si="47"/>
        <v>1</v>
      </c>
      <c r="DY53" s="3">
        <f t="shared" si="48"/>
        <v>1</v>
      </c>
      <c r="DZ53" s="3">
        <f t="shared" si="49"/>
        <v>0</v>
      </c>
      <c r="EA53" s="3">
        <f t="shared" si="50"/>
        <v>0</v>
      </c>
      <c r="EB53" s="3">
        <f t="shared" si="51"/>
        <v>1</v>
      </c>
      <c r="EC53" s="3">
        <f t="shared" si="52"/>
        <v>1</v>
      </c>
      <c r="ED53" s="3">
        <f t="shared" si="53"/>
        <v>1</v>
      </c>
      <c r="EE53" s="3">
        <f t="shared" si="54"/>
        <v>0</v>
      </c>
      <c r="EG53" s="15">
        <f t="shared" si="55"/>
        <v>15</v>
      </c>
      <c r="EH53" s="62"/>
      <c r="EI53" s="15">
        <v>14</v>
      </c>
    </row>
    <row r="54" spans="1:139" x14ac:dyDescent="0.2">
      <c r="A54" s="28" t="s">
        <v>143</v>
      </c>
      <c r="B54" s="7" t="s">
        <v>111</v>
      </c>
      <c r="C54" s="28" t="s">
        <v>137</v>
      </c>
      <c r="D54" s="8" t="s">
        <v>113</v>
      </c>
      <c r="E54" s="9" t="s">
        <v>114</v>
      </c>
      <c r="F54" s="16" t="s">
        <v>118</v>
      </c>
      <c r="G54" s="3">
        <v>17.91</v>
      </c>
      <c r="H54" s="13">
        <v>3.0575378014472094</v>
      </c>
      <c r="I54" s="13">
        <v>1.7591117884457461</v>
      </c>
      <c r="J54" s="13">
        <v>1.5953253145827188E-2</v>
      </c>
      <c r="K54" s="13">
        <v>3.3458443574902899</v>
      </c>
      <c r="L54" s="13">
        <v>0.21353187182282068</v>
      </c>
      <c r="M54" s="13">
        <v>1.9091124534331581</v>
      </c>
      <c r="N54" s="13">
        <v>4.9665930128070039</v>
      </c>
      <c r="O54" s="13">
        <v>6.3849130279729138</v>
      </c>
      <c r="P54" s="13">
        <v>2.7130418065787749</v>
      </c>
      <c r="Q54" s="13">
        <v>12.86607955227953</v>
      </c>
      <c r="R54" s="13">
        <v>1.6952140934078406</v>
      </c>
      <c r="S54" s="13">
        <v>35.924625352654914</v>
      </c>
      <c r="T54" s="13">
        <v>2.2410676202427902</v>
      </c>
      <c r="U54" s="13">
        <v>1.878226040617385</v>
      </c>
      <c r="V54" s="13">
        <v>0.93753200083599741</v>
      </c>
      <c r="W54" s="13">
        <v>2.0119311000730451</v>
      </c>
      <c r="X54" s="13">
        <v>1.8194445154248529</v>
      </c>
      <c r="Y54" s="13">
        <v>0.67473523695509852</v>
      </c>
      <c r="Z54" s="13">
        <v>1.3886767206194255</v>
      </c>
      <c r="AA54" s="13">
        <v>2.9637797890356308</v>
      </c>
      <c r="AB54" s="13">
        <v>1.1589658963334695</v>
      </c>
      <c r="AC54" s="13">
        <v>1.45329656791457</v>
      </c>
      <c r="AD54" s="13">
        <v>1.7509076529843159</v>
      </c>
      <c r="AE54" s="13">
        <v>1.0379909847031039</v>
      </c>
      <c r="AF54" s="13">
        <v>0.77338933474770466</v>
      </c>
      <c r="AG54" s="13">
        <v>0.74130481583661934</v>
      </c>
      <c r="AH54" s="13">
        <v>1.6692966262910147</v>
      </c>
      <c r="AI54" s="13">
        <v>1.4710113030670062</v>
      </c>
      <c r="AJ54" s="13">
        <v>1.2701506774149189</v>
      </c>
      <c r="AK54" s="13">
        <v>3.1513692832160523</v>
      </c>
      <c r="AL54" s="13">
        <v>1.3086714947463869</v>
      </c>
      <c r="AM54" s="13">
        <v>2.0605456404109481</v>
      </c>
      <c r="AN54" s="13">
        <v>3.5647128119198692</v>
      </c>
      <c r="AO54" s="13">
        <v>1.590975124741391</v>
      </c>
      <c r="AP54" s="13">
        <v>0.96422267244622939</v>
      </c>
      <c r="AQ54" s="13">
        <v>1.1922698347095617</v>
      </c>
      <c r="AR54" s="13">
        <v>0.58653795183582969</v>
      </c>
      <c r="AS54" s="13">
        <v>0.82138521596253222</v>
      </c>
      <c r="AT54" s="13">
        <v>2.8459561200128993</v>
      </c>
      <c r="AU54" s="13">
        <v>0.68415418985899457</v>
      </c>
      <c r="AV54" s="13">
        <v>4.1201011229490039</v>
      </c>
      <c r="AW54" s="13">
        <v>1.0233861343501722</v>
      </c>
      <c r="AX54" s="13">
        <v>1.7159287236152512</v>
      </c>
      <c r="AY54" s="13">
        <v>1.3320220210553035</v>
      </c>
      <c r="AZ54" s="13">
        <v>1.1806250741572972</v>
      </c>
      <c r="BA54" s="13">
        <v>1.6291266329953473</v>
      </c>
      <c r="BB54" s="13">
        <v>1.1283277391279407</v>
      </c>
      <c r="BC54" s="13">
        <v>1.2071507855090742</v>
      </c>
      <c r="BD54" s="13">
        <v>3.4955042983739499</v>
      </c>
      <c r="BE54" s="13">
        <v>1.7592639193659381</v>
      </c>
      <c r="BF54" s="13">
        <v>0.82626567015956065</v>
      </c>
      <c r="BG54" s="13">
        <v>1.2080291728395254</v>
      </c>
      <c r="BH54" s="13">
        <v>1.2871391570698307</v>
      </c>
      <c r="BI54" s="13">
        <v>0.82931237378277523</v>
      </c>
      <c r="BJ54" s="13">
        <v>2.1195909194382341</v>
      </c>
      <c r="BK54" s="13">
        <v>2.8459561200128993</v>
      </c>
      <c r="BL54" s="13">
        <v>1.1202229202281491</v>
      </c>
      <c r="BM54" s="13">
        <v>1.2991391427499466</v>
      </c>
      <c r="BN54" s="13">
        <v>0.49585959055528489</v>
      </c>
      <c r="BO54" s="13">
        <v>1.1905120060514105</v>
      </c>
      <c r="BP54" s="13">
        <v>0.83367441017147514</v>
      </c>
      <c r="BQ54" s="13">
        <v>1.5465576423437293</v>
      </c>
      <c r="BR54" s="13">
        <v>1.2036686179581824</v>
      </c>
      <c r="BS54" s="13">
        <v>0.57582837361359474</v>
      </c>
      <c r="BT54" s="13">
        <v>1.0410205014981975</v>
      </c>
      <c r="BU54" s="13">
        <v>3.0390295284651829</v>
      </c>
      <c r="BV54" s="13">
        <v>0.66415846048374949</v>
      </c>
      <c r="BW54" s="13">
        <v>0.53862667062324032</v>
      </c>
      <c r="BX54" s="13">
        <v>0.77653565183944562</v>
      </c>
      <c r="BY54" s="13">
        <v>1.6173989320720694</v>
      </c>
      <c r="BZ54" s="13">
        <v>1.1817183870096171</v>
      </c>
      <c r="CA54" s="13">
        <v>1.0456591308205099</v>
      </c>
      <c r="CB54" s="13">
        <v>18.059394691393756</v>
      </c>
      <c r="CC54" s="13">
        <v>0.87108552073758605</v>
      </c>
      <c r="CD54" s="13">
        <v>1.1891339849082703</v>
      </c>
      <c r="CE54" s="13">
        <v>1.1335800478052525</v>
      </c>
      <c r="CF54" s="13">
        <v>1.1072611136754964</v>
      </c>
      <c r="CG54" s="13">
        <v>1.0778100876272507</v>
      </c>
      <c r="CH54" s="13">
        <v>0.74922803554741235</v>
      </c>
      <c r="CI54" s="13">
        <v>1.0352609446849022</v>
      </c>
      <c r="CJ54" s="13">
        <v>0.8321985347953712</v>
      </c>
      <c r="CK54" s="13">
        <v>1.2419914956002065</v>
      </c>
      <c r="CL54" s="13">
        <v>1.0424016545819272</v>
      </c>
      <c r="CM54" s="13">
        <v>0.83781786421282423</v>
      </c>
      <c r="CN54" s="13">
        <v>8.7972459148310893</v>
      </c>
      <c r="CO54" s="13">
        <v>0.7019350959057421</v>
      </c>
      <c r="CP54" s="13">
        <v>0.71671130645197678</v>
      </c>
      <c r="CQ54" s="13">
        <v>0.93297735914635915</v>
      </c>
      <c r="CR54" s="13">
        <v>0.56692190091938799</v>
      </c>
      <c r="CS54" s="13">
        <v>1.0638098775937022</v>
      </c>
      <c r="CT54" s="13">
        <v>1.0066292875339629</v>
      </c>
      <c r="CU54" s="13">
        <v>0.79212164961057496</v>
      </c>
      <c r="CV54" s="13">
        <v>1.0393091097786109</v>
      </c>
      <c r="CW54" s="13">
        <v>1.5392809001100061</v>
      </c>
      <c r="CX54" s="13">
        <v>1.0839173113055973</v>
      </c>
      <c r="CY54" s="13">
        <v>0.81633408485039127</v>
      </c>
      <c r="DB54" s="13"/>
      <c r="DC54" s="13">
        <f t="shared" si="28"/>
        <v>3.3458443574902899</v>
      </c>
      <c r="DD54" s="13">
        <f t="shared" si="29"/>
        <v>1.9091124534331581</v>
      </c>
      <c r="DE54" s="13">
        <f t="shared" si="30"/>
        <v>2.7130418065787749</v>
      </c>
      <c r="DF54" s="13">
        <f t="shared" si="31"/>
        <v>2.2410676202427902</v>
      </c>
      <c r="DG54" s="13">
        <f t="shared" si="32"/>
        <v>0.58653795183582969</v>
      </c>
      <c r="DH54" s="13">
        <f t="shared" si="33"/>
        <v>2.8459561200128993</v>
      </c>
      <c r="DI54" s="13">
        <f t="shared" si="34"/>
        <v>3.4955042983739499</v>
      </c>
      <c r="DJ54" s="13">
        <f t="shared" si="35"/>
        <v>0.83367441017147514</v>
      </c>
      <c r="DK54" s="13">
        <f t="shared" si="36"/>
        <v>1.5465576423437293</v>
      </c>
      <c r="DL54" s="13">
        <f t="shared" si="37"/>
        <v>3.0390295284651829</v>
      </c>
      <c r="DM54" s="13">
        <f t="shared" si="38"/>
        <v>1.6173989320720694</v>
      </c>
      <c r="DN54" s="13">
        <f t="shared" si="39"/>
        <v>8.7972459148310893</v>
      </c>
      <c r="DO54" s="13">
        <f t="shared" si="40"/>
        <v>0.7019350959057421</v>
      </c>
      <c r="DP54" s="13"/>
      <c r="DQ54" s="13"/>
      <c r="DR54">
        <f t="shared" si="41"/>
        <v>1</v>
      </c>
      <c r="DS54">
        <f t="shared" si="42"/>
        <v>0</v>
      </c>
      <c r="DT54" s="3">
        <f t="shared" si="43"/>
        <v>0</v>
      </c>
      <c r="DU54" s="3">
        <f t="shared" si="44"/>
        <v>1</v>
      </c>
      <c r="DV54" s="3">
        <f t="shared" si="45"/>
        <v>1</v>
      </c>
      <c r="DW54" s="3">
        <f t="shared" si="46"/>
        <v>0</v>
      </c>
      <c r="DX54" s="3">
        <f t="shared" si="47"/>
        <v>0</v>
      </c>
      <c r="DY54" s="3">
        <f t="shared" si="48"/>
        <v>1</v>
      </c>
      <c r="DZ54" s="3">
        <f t="shared" si="49"/>
        <v>0</v>
      </c>
      <c r="EA54" s="3">
        <f t="shared" si="50"/>
        <v>0</v>
      </c>
      <c r="EB54" s="3">
        <f t="shared" si="51"/>
        <v>1</v>
      </c>
      <c r="EC54" s="3">
        <f t="shared" si="52"/>
        <v>1</v>
      </c>
      <c r="ED54" s="3">
        <f t="shared" si="53"/>
        <v>1</v>
      </c>
      <c r="EE54" s="3">
        <f t="shared" si="54"/>
        <v>0</v>
      </c>
      <c r="EG54" s="15">
        <f t="shared" si="55"/>
        <v>14</v>
      </c>
      <c r="EH54" s="55"/>
      <c r="EI54" s="15">
        <v>15</v>
      </c>
    </row>
    <row r="55" spans="1:139" x14ac:dyDescent="0.2">
      <c r="A55" s="27" t="s">
        <v>144</v>
      </c>
      <c r="B55" s="7" t="s">
        <v>111</v>
      </c>
      <c r="C55" s="28" t="s">
        <v>137</v>
      </c>
      <c r="D55" s="8" t="s">
        <v>113</v>
      </c>
      <c r="E55" s="9" t="s">
        <v>114</v>
      </c>
      <c r="F55" s="16" t="s">
        <v>118</v>
      </c>
      <c r="G55" s="3">
        <v>19.690000000000001</v>
      </c>
      <c r="H55" s="13">
        <v>25.401352982332945</v>
      </c>
      <c r="I55" s="13">
        <v>23.006050513158492</v>
      </c>
      <c r="J55" s="13">
        <v>16.552506817193276</v>
      </c>
      <c r="K55" s="13">
        <v>4.22584641461403</v>
      </c>
      <c r="L55" s="13">
        <v>13.307216711508174</v>
      </c>
      <c r="M55" s="13">
        <v>0.79898369756846732</v>
      </c>
      <c r="N55" s="13">
        <v>1.072068617672516</v>
      </c>
      <c r="O55" s="13">
        <v>5.7081636380554617</v>
      </c>
      <c r="P55" s="13">
        <v>6.5270320982961225</v>
      </c>
      <c r="Q55" s="13">
        <v>0.11255684012695483</v>
      </c>
      <c r="R55" s="13">
        <v>1.1040721396704625</v>
      </c>
      <c r="S55" s="13">
        <v>3.92218742259417</v>
      </c>
      <c r="T55" s="13">
        <v>3.0130291173041117</v>
      </c>
      <c r="U55" s="13">
        <v>2.723784316966368</v>
      </c>
      <c r="V55" s="13">
        <v>9.4107563354855213</v>
      </c>
      <c r="W55" s="13">
        <v>22.729101069991771</v>
      </c>
      <c r="X55" s="13">
        <v>4.5489427397996502</v>
      </c>
      <c r="Y55" s="13">
        <v>0.81515490932634438</v>
      </c>
      <c r="Z55" s="13">
        <v>2.8035841650697551</v>
      </c>
      <c r="AA55" s="13">
        <v>7.1565054262584953</v>
      </c>
      <c r="AB55" s="13">
        <v>0.85279648127531416</v>
      </c>
      <c r="AC55" s="13">
        <v>3.0378940424025158</v>
      </c>
      <c r="AD55" s="13">
        <v>1.1917046240651021</v>
      </c>
      <c r="AE55" s="13">
        <v>0.84677973427768116</v>
      </c>
      <c r="AF55" s="13">
        <v>0.93163351152100227</v>
      </c>
      <c r="AG55" s="13">
        <v>1.453199992126579</v>
      </c>
      <c r="AH55" s="13">
        <v>2.7368282730840834</v>
      </c>
      <c r="AI55" s="13">
        <v>1.7124804642511999</v>
      </c>
      <c r="AJ55" s="13">
        <v>4.188601755523389</v>
      </c>
      <c r="AK55" s="13">
        <v>18.476843992102303</v>
      </c>
      <c r="AL55" s="13">
        <v>2.297832107614032</v>
      </c>
      <c r="AM55" s="13">
        <v>1.2053476525843658</v>
      </c>
      <c r="AN55" s="13">
        <v>1.8679403492406388</v>
      </c>
      <c r="AO55" s="13">
        <v>4.6293633659149034</v>
      </c>
      <c r="AP55" s="13">
        <v>1.270945547728431</v>
      </c>
      <c r="AQ55" s="13">
        <v>1.8473674255501045</v>
      </c>
      <c r="AR55" s="13">
        <v>3.731962421624798</v>
      </c>
      <c r="AS55" s="13">
        <v>37.519011229098389</v>
      </c>
      <c r="AT55" s="13">
        <v>6.2812539560641962</v>
      </c>
      <c r="AU55" s="13">
        <v>5.8723906419558505</v>
      </c>
      <c r="AV55" s="13">
        <v>3.6591104954258404</v>
      </c>
      <c r="AW55" s="13">
        <v>1.3759544676194695</v>
      </c>
      <c r="AX55" s="13">
        <v>48.628346706742143</v>
      </c>
      <c r="AY55" s="13">
        <v>1.3003029026580477</v>
      </c>
      <c r="AZ55" s="13">
        <v>2.1824242912259448</v>
      </c>
      <c r="BA55" s="13">
        <v>5.1747636888529573</v>
      </c>
      <c r="BB55" s="13">
        <v>1.7539558922839762</v>
      </c>
      <c r="BC55" s="13">
        <v>1.0311652305670871</v>
      </c>
      <c r="BD55" s="13">
        <v>11.654655378873032</v>
      </c>
      <c r="BE55" s="13">
        <v>1.4419757567205289</v>
      </c>
      <c r="BF55" s="13">
        <v>1.3710425927508705</v>
      </c>
      <c r="BG55" s="13">
        <v>1.7480440528779317</v>
      </c>
      <c r="BH55" s="13">
        <v>1.037797951131842</v>
      </c>
      <c r="BI55" s="13">
        <v>1.3507375295545321</v>
      </c>
      <c r="BJ55" s="13">
        <v>4.9752398398962958</v>
      </c>
      <c r="BK55" s="13">
        <v>6.2812539560641962</v>
      </c>
      <c r="BL55" s="13">
        <v>1.0975304339052159</v>
      </c>
      <c r="BM55" s="13">
        <v>1.2438099599740737</v>
      </c>
      <c r="BN55" s="13">
        <v>1.547082253786634</v>
      </c>
      <c r="BO55" s="13">
        <v>1.6215908945380164</v>
      </c>
      <c r="BP55" s="13">
        <v>1.0167736962678273</v>
      </c>
      <c r="BQ55" s="13">
        <v>1.4165662121567129</v>
      </c>
      <c r="BR55" s="13">
        <v>0.69802681160723068</v>
      </c>
      <c r="BS55" s="13">
        <v>0.16581252422873372</v>
      </c>
      <c r="BT55" s="13">
        <v>1.1049590279432631</v>
      </c>
      <c r="BU55" s="13">
        <v>2.1156797374381111</v>
      </c>
      <c r="BV55" s="13">
        <v>4.3514611423832115</v>
      </c>
      <c r="BW55" s="13">
        <v>2.070573262025186</v>
      </c>
      <c r="BX55" s="13">
        <v>1.7829614669108134</v>
      </c>
      <c r="BY55" s="13">
        <v>1.2577997212507175</v>
      </c>
      <c r="BZ55" s="13">
        <v>1.1308791690644286</v>
      </c>
      <c r="CA55" s="13">
        <v>0.32433762107037212</v>
      </c>
      <c r="CB55" s="13">
        <v>1.5160038218123311</v>
      </c>
      <c r="CC55" s="13">
        <v>3.9926551762766502</v>
      </c>
      <c r="CD55" s="13">
        <v>29.784064117747302</v>
      </c>
      <c r="CE55" s="13">
        <v>1.3300391588104312</v>
      </c>
      <c r="CF55" s="13">
        <v>2.6580385060005658</v>
      </c>
      <c r="CG55" s="13">
        <v>1.5853777234897699</v>
      </c>
      <c r="CH55" s="13">
        <v>8.5545525993556332E-2</v>
      </c>
      <c r="CI55" s="13">
        <v>1.2028599865768557</v>
      </c>
      <c r="CJ55" s="13">
        <v>2.6678008510087148</v>
      </c>
      <c r="CK55" s="13">
        <v>0.98235111605599446</v>
      </c>
      <c r="CL55" s="13">
        <v>0.90210559363124709</v>
      </c>
      <c r="CM55" s="13">
        <v>0.57282947114176408</v>
      </c>
      <c r="CN55" s="13">
        <v>1.7471129496381426</v>
      </c>
      <c r="CO55" s="13">
        <v>2.1292617565581051</v>
      </c>
      <c r="CP55" s="13">
        <v>0.20264893292563868</v>
      </c>
      <c r="CQ55" s="13">
        <v>2.0783316218737324</v>
      </c>
      <c r="CR55" s="13">
        <v>0.51524228812664574</v>
      </c>
      <c r="CS55" s="13">
        <v>1.4067329520129754</v>
      </c>
      <c r="CT55" s="13">
        <v>1.2458599350404349</v>
      </c>
      <c r="CU55" s="13">
        <v>0.51586255965803895</v>
      </c>
      <c r="CV55" s="13">
        <v>0.87399423131049236</v>
      </c>
      <c r="CW55" s="13">
        <v>7.3593445698838398</v>
      </c>
      <c r="CX55" s="13">
        <v>1.2968922738104389</v>
      </c>
      <c r="CY55" s="13">
        <v>0.41068425224171168</v>
      </c>
      <c r="DB55" s="13"/>
      <c r="DC55" s="13">
        <f t="shared" si="28"/>
        <v>4.22584641461403</v>
      </c>
      <c r="DD55" s="13">
        <f t="shared" si="29"/>
        <v>0.79898369756846732</v>
      </c>
      <c r="DE55" s="13">
        <f t="shared" si="30"/>
        <v>6.5270320982961225</v>
      </c>
      <c r="DF55" s="13">
        <f t="shared" si="31"/>
        <v>3.0130291173041117</v>
      </c>
      <c r="DG55" s="13">
        <f t="shared" si="32"/>
        <v>3.731962421624798</v>
      </c>
      <c r="DH55" s="13">
        <f t="shared" si="33"/>
        <v>6.2812539560641962</v>
      </c>
      <c r="DI55" s="13">
        <f t="shared" si="34"/>
        <v>11.654655378873032</v>
      </c>
      <c r="DJ55" s="13">
        <f t="shared" si="35"/>
        <v>1.0167736962678273</v>
      </c>
      <c r="DK55" s="13">
        <f t="shared" si="36"/>
        <v>1.4165662121567129</v>
      </c>
      <c r="DL55" s="13">
        <f t="shared" si="37"/>
        <v>2.1156797374381111</v>
      </c>
      <c r="DM55" s="13">
        <f t="shared" si="38"/>
        <v>1.2577997212507175</v>
      </c>
      <c r="DN55" s="13">
        <f t="shared" si="39"/>
        <v>1.7471129496381426</v>
      </c>
      <c r="DO55" s="13">
        <f t="shared" si="40"/>
        <v>2.1292617565581051</v>
      </c>
      <c r="DP55" s="13"/>
      <c r="DQ55" s="13"/>
      <c r="DR55">
        <f t="shared" si="41"/>
        <v>1</v>
      </c>
      <c r="DS55">
        <f t="shared" si="42"/>
        <v>0</v>
      </c>
      <c r="DT55" s="3">
        <f t="shared" si="43"/>
        <v>0</v>
      </c>
      <c r="DU55" s="3">
        <f t="shared" si="44"/>
        <v>1</v>
      </c>
      <c r="DV55" s="3">
        <f t="shared" si="45"/>
        <v>1</v>
      </c>
      <c r="DW55" s="3">
        <f t="shared" si="46"/>
        <v>0</v>
      </c>
      <c r="DX55" s="3">
        <f t="shared" si="47"/>
        <v>1</v>
      </c>
      <c r="DY55" s="3">
        <f t="shared" si="48"/>
        <v>1</v>
      </c>
      <c r="DZ55" s="3">
        <f t="shared" si="49"/>
        <v>0</v>
      </c>
      <c r="EA55" s="3">
        <f t="shared" si="50"/>
        <v>0</v>
      </c>
      <c r="EB55" s="3">
        <f t="shared" si="51"/>
        <v>0</v>
      </c>
      <c r="EC55" s="3">
        <f t="shared" si="52"/>
        <v>0</v>
      </c>
      <c r="ED55" s="3">
        <f t="shared" si="53"/>
        <v>1</v>
      </c>
      <c r="EE55" s="3">
        <f t="shared" si="54"/>
        <v>0</v>
      </c>
      <c r="EG55" s="15">
        <f t="shared" si="55"/>
        <v>10</v>
      </c>
      <c r="EH55" s="54" t="s">
        <v>137</v>
      </c>
      <c r="EI55" s="15">
        <v>23</v>
      </c>
    </row>
    <row r="56" spans="1:139" x14ac:dyDescent="0.2">
      <c r="A56" s="27" t="s">
        <v>144</v>
      </c>
      <c r="B56" s="7" t="s">
        <v>111</v>
      </c>
      <c r="C56" s="28" t="s">
        <v>137</v>
      </c>
      <c r="D56" s="8" t="s">
        <v>113</v>
      </c>
      <c r="E56" s="9" t="s">
        <v>114</v>
      </c>
      <c r="F56" s="22" t="s">
        <v>123</v>
      </c>
      <c r="G56" s="17">
        <v>23.55</v>
      </c>
      <c r="H56" s="13">
        <v>10.318922419896319</v>
      </c>
      <c r="I56" s="13">
        <v>11.718358308929565</v>
      </c>
      <c r="J56" s="13">
        <v>14.584802380061866</v>
      </c>
      <c r="K56" s="13">
        <v>7.0436062557909302</v>
      </c>
      <c r="L56" s="13">
        <v>27.551112915288297</v>
      </c>
      <c r="M56" s="13">
        <v>2.6862096633226358</v>
      </c>
      <c r="N56" s="13">
        <v>0.71524442224976514</v>
      </c>
      <c r="O56" s="13">
        <v>4.8892065077862314</v>
      </c>
      <c r="P56" s="13">
        <v>5.8598933210619615</v>
      </c>
      <c r="Q56" s="13">
        <v>0.34063870217994463</v>
      </c>
      <c r="R56" s="13">
        <v>2.3562755252625709</v>
      </c>
      <c r="S56" s="13">
        <v>14.307173979022581</v>
      </c>
      <c r="T56" s="13">
        <v>1.8317156904299525</v>
      </c>
      <c r="U56" s="13">
        <v>3.1836871264714124</v>
      </c>
      <c r="V56" s="13">
        <v>6.4152933789211337</v>
      </c>
      <c r="W56" s="13">
        <v>13.090704332957326</v>
      </c>
      <c r="X56" s="13">
        <v>5.6524921781139001</v>
      </c>
      <c r="Y56" s="13">
        <v>1.6015898966417437</v>
      </c>
      <c r="Z56" s="13">
        <v>2.1656757700518146</v>
      </c>
      <c r="AA56" s="13">
        <v>8.5920305090160998</v>
      </c>
      <c r="AB56" s="13">
        <v>0.98775045707190023</v>
      </c>
      <c r="AC56" s="13">
        <v>1.3671670846837551</v>
      </c>
      <c r="AD56" s="13">
        <v>0.78321799793974178</v>
      </c>
      <c r="AE56" s="13">
        <v>1.3111760597496045</v>
      </c>
      <c r="AF56" s="13">
        <v>1.1686375205845492</v>
      </c>
      <c r="AG56" s="13">
        <v>2.7804964773369822</v>
      </c>
      <c r="AH56" s="13">
        <v>2.1166697937916177</v>
      </c>
      <c r="AI56" s="13">
        <v>0.92394213166858652</v>
      </c>
      <c r="AJ56" s="13">
        <v>2.0723331535087133</v>
      </c>
      <c r="AK56" s="13">
        <v>16.348605227269179</v>
      </c>
      <c r="AL56" s="13">
        <v>1.5077422613640366</v>
      </c>
      <c r="AM56" s="13">
        <v>1.2297066400572108</v>
      </c>
      <c r="AN56" s="13">
        <v>0.80613800824356729</v>
      </c>
      <c r="AO56" s="13">
        <v>6.2535596438504264</v>
      </c>
      <c r="AP56" s="13">
        <v>0.70413914529518162</v>
      </c>
      <c r="AQ56" s="13">
        <v>1.2859418014249147</v>
      </c>
      <c r="AR56" s="13">
        <v>1.995133722160894</v>
      </c>
      <c r="AS56" s="13">
        <v>74.775617418018641</v>
      </c>
      <c r="AT56" s="13">
        <v>6.9218818062722409</v>
      </c>
      <c r="AU56" s="13">
        <v>3.851289361074679</v>
      </c>
      <c r="AV56" s="13">
        <v>4.9368160838986794</v>
      </c>
      <c r="AW56" s="13">
        <v>1.595253668663219</v>
      </c>
      <c r="AX56" s="13">
        <v>18.155563489707774</v>
      </c>
      <c r="AY56" s="13">
        <v>1.3394176597835912</v>
      </c>
      <c r="AZ56" s="13">
        <v>1.6329200611176962</v>
      </c>
      <c r="BA56" s="13">
        <v>2.2113571854074534</v>
      </c>
      <c r="BB56" s="13">
        <v>1.9507183678176638</v>
      </c>
      <c r="BC56" s="13">
        <v>0.94726783010591786</v>
      </c>
      <c r="BD56" s="13">
        <v>12.058999631147394</v>
      </c>
      <c r="BE56" s="13">
        <v>1.9597893097967038</v>
      </c>
      <c r="BF56" s="13">
        <v>0.99557881629602585</v>
      </c>
      <c r="BG56" s="13">
        <v>1.8009846085571695</v>
      </c>
      <c r="BH56" s="13">
        <v>0.92328449634475707</v>
      </c>
      <c r="BI56" s="13">
        <v>0.8099854553678606</v>
      </c>
      <c r="BJ56" s="13">
        <v>2.5850625598625965</v>
      </c>
      <c r="BK56" s="13">
        <v>6.9218818062722409</v>
      </c>
      <c r="BL56" s="13">
        <v>0.82548516071355738</v>
      </c>
      <c r="BM56" s="13">
        <v>0.88225449131979894</v>
      </c>
      <c r="BN56" s="13">
        <v>3.1917090350567423</v>
      </c>
      <c r="BO56" s="13">
        <v>1.0671853379043008</v>
      </c>
      <c r="BP56" s="13">
        <v>3.764299422408715</v>
      </c>
      <c r="BQ56" s="13">
        <v>2.0195530668462278</v>
      </c>
      <c r="BR56" s="13">
        <v>0.76095044011730073</v>
      </c>
      <c r="BS56" s="13">
        <v>1.1331708381236361</v>
      </c>
      <c r="BT56" s="13">
        <v>1.0192007598939739</v>
      </c>
      <c r="BU56" s="13">
        <v>2.0018238025910837</v>
      </c>
      <c r="BV56" s="13">
        <v>2.6932521537888707</v>
      </c>
      <c r="BW56" s="13">
        <v>2.2693146087560714</v>
      </c>
      <c r="BX56" s="13">
        <v>1.601948218471412</v>
      </c>
      <c r="BY56" s="13">
        <v>1.2678976223587575</v>
      </c>
      <c r="BZ56" s="13">
        <v>0.97692130933646371</v>
      </c>
      <c r="CA56" s="13">
        <v>1.1710460603622075</v>
      </c>
      <c r="CB56" s="13">
        <v>0.78938111689456847</v>
      </c>
      <c r="CC56" s="13">
        <v>3.6370569387058449</v>
      </c>
      <c r="CD56" s="13">
        <v>23.746894766257554</v>
      </c>
      <c r="CE56" s="13">
        <v>1.9144630821841615</v>
      </c>
      <c r="CF56" s="13">
        <v>1.5899765699177881</v>
      </c>
      <c r="CG56" s="13">
        <v>1.2546799136598661</v>
      </c>
      <c r="CH56" s="13">
        <v>0.32376971523808823</v>
      </c>
      <c r="CI56" s="13">
        <v>0.93893601353006839</v>
      </c>
      <c r="CJ56" s="13">
        <v>3.2471773461777635</v>
      </c>
      <c r="CK56" s="13">
        <v>1.1862988421456906</v>
      </c>
      <c r="CL56" s="13">
        <v>0.56960746164170895</v>
      </c>
      <c r="CM56" s="13">
        <v>0.76289686185457783</v>
      </c>
      <c r="CN56" s="13">
        <v>2.0388520120566067</v>
      </c>
      <c r="CO56" s="13">
        <v>2.2226127894262335</v>
      </c>
      <c r="CP56" s="13">
        <v>0.52566676029166526</v>
      </c>
      <c r="CQ56" s="13">
        <v>1.2635249619194231</v>
      </c>
      <c r="CR56" s="13">
        <v>0.40904812962386772</v>
      </c>
      <c r="CS56" s="13">
        <v>1.5246634821659937</v>
      </c>
      <c r="CT56" s="13">
        <v>1.197468348713014</v>
      </c>
      <c r="CU56" s="13">
        <v>0.705397440929177</v>
      </c>
      <c r="CV56" s="13">
        <v>0.99152930963620345</v>
      </c>
      <c r="CW56" s="13">
        <v>10.697981986972959</v>
      </c>
      <c r="CX56" s="13">
        <v>1.1673992750500632</v>
      </c>
      <c r="CY56" s="13">
        <v>0.69271896275288958</v>
      </c>
      <c r="DB56" s="13"/>
      <c r="DC56" s="13">
        <f t="shared" si="28"/>
        <v>7.0436062557909302</v>
      </c>
      <c r="DD56" s="13">
        <f t="shared" si="29"/>
        <v>2.6862096633226358</v>
      </c>
      <c r="DE56" s="13">
        <f t="shared" si="30"/>
        <v>5.8598933210619615</v>
      </c>
      <c r="DF56" s="13">
        <f t="shared" si="31"/>
        <v>1.8317156904299525</v>
      </c>
      <c r="DG56" s="13">
        <f t="shared" si="32"/>
        <v>1.995133722160894</v>
      </c>
      <c r="DH56" s="13">
        <f t="shared" si="33"/>
        <v>6.9218818062722409</v>
      </c>
      <c r="DI56" s="13">
        <f t="shared" si="34"/>
        <v>12.058999631147394</v>
      </c>
      <c r="DJ56" s="13">
        <f t="shared" si="35"/>
        <v>3.764299422408715</v>
      </c>
      <c r="DK56" s="13">
        <f t="shared" si="36"/>
        <v>2.0195530668462278</v>
      </c>
      <c r="DL56" s="13">
        <f t="shared" si="37"/>
        <v>2.0018238025910837</v>
      </c>
      <c r="DM56" s="13">
        <f t="shared" si="38"/>
        <v>1.2678976223587575</v>
      </c>
      <c r="DN56" s="13">
        <f t="shared" si="39"/>
        <v>2.0388520120566067</v>
      </c>
      <c r="DO56" s="13">
        <f t="shared" si="40"/>
        <v>2.2226127894262335</v>
      </c>
      <c r="DP56" s="13"/>
      <c r="DQ56" s="13"/>
      <c r="DR56">
        <f t="shared" si="41"/>
        <v>1</v>
      </c>
      <c r="DS56">
        <f t="shared" si="42"/>
        <v>0</v>
      </c>
      <c r="DT56" s="3">
        <f t="shared" si="43"/>
        <v>1</v>
      </c>
      <c r="DU56" s="3">
        <f t="shared" si="44"/>
        <v>1</v>
      </c>
      <c r="DV56" s="3">
        <f t="shared" si="45"/>
        <v>1</v>
      </c>
      <c r="DW56" s="3">
        <f t="shared" si="46"/>
        <v>0</v>
      </c>
      <c r="DX56" s="3">
        <f t="shared" si="47"/>
        <v>1</v>
      </c>
      <c r="DY56" s="3">
        <f t="shared" si="48"/>
        <v>1</v>
      </c>
      <c r="DZ56" s="3">
        <f t="shared" si="49"/>
        <v>1</v>
      </c>
      <c r="EA56" s="3">
        <f t="shared" si="50"/>
        <v>0</v>
      </c>
      <c r="EB56" s="3">
        <f t="shared" si="51"/>
        <v>0</v>
      </c>
      <c r="EC56" s="3">
        <f t="shared" si="52"/>
        <v>0</v>
      </c>
      <c r="ED56" s="3">
        <f t="shared" si="53"/>
        <v>1</v>
      </c>
      <c r="EE56" s="3">
        <f t="shared" si="54"/>
        <v>0</v>
      </c>
      <c r="EG56" s="15">
        <f t="shared" si="55"/>
        <v>18</v>
      </c>
      <c r="EH56" s="55"/>
      <c r="EI56" s="15">
        <v>28</v>
      </c>
    </row>
    <row r="57" spans="1:139" x14ac:dyDescent="0.2">
      <c r="A57" s="28" t="s">
        <v>145</v>
      </c>
      <c r="B57" s="7" t="s">
        <v>111</v>
      </c>
      <c r="C57" s="28" t="s">
        <v>137</v>
      </c>
      <c r="D57" s="8" t="s">
        <v>113</v>
      </c>
      <c r="E57" s="9" t="s">
        <v>114</v>
      </c>
      <c r="F57" s="11" t="s">
        <v>115</v>
      </c>
      <c r="G57" s="3">
        <v>17.510000000000002</v>
      </c>
      <c r="H57" s="13">
        <v>5.2308761053578436</v>
      </c>
      <c r="I57" s="13">
        <v>3.4055609974790242</v>
      </c>
      <c r="J57" s="13">
        <v>1.2527143654407853</v>
      </c>
      <c r="K57" s="13">
        <v>26.691954595504917</v>
      </c>
      <c r="L57" s="13">
        <v>5.0335152002326229</v>
      </c>
      <c r="M57" s="13">
        <v>0.83189844989425243</v>
      </c>
      <c r="N57" s="13">
        <v>1.4536149250998869</v>
      </c>
      <c r="O57" s="13">
        <v>14.398368459629388</v>
      </c>
      <c r="P57" s="13">
        <v>3.0087003201981752</v>
      </c>
      <c r="Q57" s="13">
        <v>1.2561832254345884</v>
      </c>
      <c r="R57" s="13">
        <v>7.9531769772076517</v>
      </c>
      <c r="S57" s="13">
        <v>2.6612767176336649E-2</v>
      </c>
      <c r="T57" s="13">
        <v>0.97843669563027336</v>
      </c>
      <c r="U57" s="13">
        <v>1.0032152720219347</v>
      </c>
      <c r="V57" s="13">
        <v>1.2301874163855802</v>
      </c>
      <c r="W57" s="13">
        <v>1.9511967771251728</v>
      </c>
      <c r="X57" s="13">
        <v>9.596513615866515</v>
      </c>
      <c r="Y57" s="13">
        <v>1.6257925018068633</v>
      </c>
      <c r="Z57" s="13">
        <v>1.7211580007730272</v>
      </c>
      <c r="AA57" s="13">
        <v>1.7480953672021282</v>
      </c>
      <c r="AB57" s="13">
        <v>1.409958019077729</v>
      </c>
      <c r="AC57" s="13">
        <v>1.418874868311117</v>
      </c>
      <c r="AD57" s="13">
        <v>1.4307773039654679</v>
      </c>
      <c r="AE57" s="13">
        <v>1.5681494587852525</v>
      </c>
      <c r="AF57" s="13">
        <v>1.0707845150597433</v>
      </c>
      <c r="AG57" s="13">
        <v>0.52749225103051411</v>
      </c>
      <c r="AH57" s="13">
        <v>1.996142361494732</v>
      </c>
      <c r="AI57" s="13">
        <v>0.78573855328352959</v>
      </c>
      <c r="AJ57" s="13">
        <v>1.1988003559312208</v>
      </c>
      <c r="AK57" s="13">
        <v>2.3460942065886159</v>
      </c>
      <c r="AL57" s="13">
        <v>1.529379180658649</v>
      </c>
      <c r="AM57" s="13">
        <v>0.96789935957528439</v>
      </c>
      <c r="AN57" s="13">
        <v>2.0457258487136447</v>
      </c>
      <c r="AO57" s="13">
        <v>1.6242379791317321</v>
      </c>
      <c r="AP57" s="13">
        <v>0.72427244568738958</v>
      </c>
      <c r="AQ57" s="13">
        <v>1.2221223550851592</v>
      </c>
      <c r="AR57" s="13">
        <v>1.2922025838105153</v>
      </c>
      <c r="AS57" s="13">
        <v>3.5221476028954619</v>
      </c>
      <c r="AT57" s="13">
        <v>4.0685806605892116</v>
      </c>
      <c r="AU57" s="13">
        <v>0.82109149861404584</v>
      </c>
      <c r="AV57" s="13">
        <v>4.2338832563995217</v>
      </c>
      <c r="AW57" s="13">
        <v>1.035592978228048</v>
      </c>
      <c r="AX57" s="13">
        <v>1.8097763356470384</v>
      </c>
      <c r="AY57" s="13">
        <v>1.237869041457365</v>
      </c>
      <c r="AZ57" s="13">
        <v>1.1447697852939573</v>
      </c>
      <c r="BA57" s="13">
        <v>1.0001808899560574</v>
      </c>
      <c r="BB57" s="13">
        <v>0.88740887872449892</v>
      </c>
      <c r="BC57" s="13">
        <v>0.9828184736530442</v>
      </c>
      <c r="BD57" s="13">
        <v>5.3421462431429267</v>
      </c>
      <c r="BE57" s="13">
        <v>1.2270377889911184</v>
      </c>
      <c r="BF57" s="13">
        <v>1.1264174141596393</v>
      </c>
      <c r="BG57" s="13">
        <v>1.4926671273404255</v>
      </c>
      <c r="BH57" s="13">
        <v>1.0333419871036116</v>
      </c>
      <c r="BI57" s="13">
        <v>0.82634530411573914</v>
      </c>
      <c r="BJ57" s="13">
        <v>2.0180279274504542</v>
      </c>
      <c r="BK57" s="13">
        <v>4.0685806605892116</v>
      </c>
      <c r="BL57" s="13">
        <v>1.3101781808822097</v>
      </c>
      <c r="BM57" s="13">
        <v>1.0894688037421596</v>
      </c>
      <c r="BN57" s="13">
        <v>1.3197465965008894</v>
      </c>
      <c r="BO57" s="13">
        <v>1.0968943595959408</v>
      </c>
      <c r="BP57" s="13">
        <v>0.74606301446008971</v>
      </c>
      <c r="BQ57" s="13">
        <v>1.2801084994867356</v>
      </c>
      <c r="BR57" s="13">
        <v>0.88376919074363181</v>
      </c>
      <c r="BS57" s="13">
        <v>1.0154514434769761</v>
      </c>
      <c r="BT57" s="13">
        <v>0.98285624973286922</v>
      </c>
      <c r="BU57" s="13">
        <v>0.87941900401758111</v>
      </c>
      <c r="BV57" s="13">
        <v>2.767938703217681</v>
      </c>
      <c r="BW57" s="13">
        <v>1.1066708323978773</v>
      </c>
      <c r="BX57" s="13">
        <v>2.3244706681059633</v>
      </c>
      <c r="BY57" s="13">
        <v>1.2124224511444412</v>
      </c>
      <c r="BZ57" s="13">
        <v>1.1649276323150515</v>
      </c>
      <c r="CA57" s="13">
        <v>0.33009138947935934</v>
      </c>
      <c r="CB57" s="13">
        <v>9.45553744414741</v>
      </c>
      <c r="CC57" s="13">
        <v>1.2313671150037444</v>
      </c>
      <c r="CD57" s="13">
        <v>1.0570170248671855</v>
      </c>
      <c r="CE57" s="13">
        <v>1.0936245049432589</v>
      </c>
      <c r="CF57" s="13">
        <v>0.85868467189601416</v>
      </c>
      <c r="CG57" s="13">
        <v>1.0190758586333475</v>
      </c>
      <c r="CH57" s="13">
        <v>0.73874783218997575</v>
      </c>
      <c r="CI57" s="13">
        <v>1.2267998051268685</v>
      </c>
      <c r="CJ57" s="13">
        <v>0.9626293605985341</v>
      </c>
      <c r="CK57" s="13">
        <v>1.7533305260994194</v>
      </c>
      <c r="CL57" s="13">
        <v>0.86642927626168897</v>
      </c>
      <c r="CM57" s="13">
        <v>1.1901632385191707</v>
      </c>
      <c r="CN57" s="13">
        <v>1.3684725855373951</v>
      </c>
      <c r="CO57" s="13">
        <v>1.0416238883129938</v>
      </c>
      <c r="CP57" s="13">
        <v>0.76262562309277493</v>
      </c>
      <c r="CQ57" s="13">
        <v>1.0496803722226271</v>
      </c>
      <c r="CR57" s="13">
        <v>0.45418922224149161</v>
      </c>
      <c r="CS57" s="13">
        <v>1.06068544812455</v>
      </c>
      <c r="CT57" s="13">
        <v>0.7462189449837493</v>
      </c>
      <c r="CU57" s="13">
        <v>0.7572691825251614</v>
      </c>
      <c r="CV57" s="13">
        <v>1.0619192487695237</v>
      </c>
      <c r="CW57" s="13">
        <v>5.4234152708400671</v>
      </c>
      <c r="CX57" s="13">
        <v>1.0735418052270811</v>
      </c>
      <c r="CY57" s="13">
        <v>1.2675636719327898</v>
      </c>
      <c r="DB57" s="13"/>
      <c r="DC57" s="13">
        <f t="shared" si="28"/>
        <v>26.691954595504917</v>
      </c>
      <c r="DD57" s="13">
        <f t="shared" si="29"/>
        <v>0.83189844989425243</v>
      </c>
      <c r="DE57" s="13">
        <f t="shared" si="30"/>
        <v>3.0087003201981752</v>
      </c>
      <c r="DF57" s="13">
        <f t="shared" si="31"/>
        <v>0.97843669563027336</v>
      </c>
      <c r="DG57" s="13">
        <f t="shared" si="32"/>
        <v>1.2922025838105153</v>
      </c>
      <c r="DH57" s="13">
        <f t="shared" si="33"/>
        <v>4.0685806605892116</v>
      </c>
      <c r="DI57" s="13">
        <f t="shared" si="34"/>
        <v>5.3421462431429267</v>
      </c>
      <c r="DJ57" s="13">
        <f t="shared" si="35"/>
        <v>0.74606301446008971</v>
      </c>
      <c r="DK57" s="13">
        <f t="shared" si="36"/>
        <v>1.2801084994867356</v>
      </c>
      <c r="DL57" s="13">
        <f t="shared" si="37"/>
        <v>0.87941900401758111</v>
      </c>
      <c r="DM57" s="13">
        <f t="shared" si="38"/>
        <v>1.2124224511444412</v>
      </c>
      <c r="DN57" s="13">
        <f t="shared" si="39"/>
        <v>1.3684725855373951</v>
      </c>
      <c r="DO57" s="13">
        <f t="shared" si="40"/>
        <v>1.0416238883129938</v>
      </c>
      <c r="DP57" s="13"/>
      <c r="DQ57" s="13"/>
      <c r="DR57">
        <f t="shared" si="41"/>
        <v>1</v>
      </c>
      <c r="DS57">
        <f t="shared" si="42"/>
        <v>1</v>
      </c>
      <c r="DT57" s="3">
        <f t="shared" si="43"/>
        <v>0</v>
      </c>
      <c r="DU57" s="3">
        <f t="shared" si="44"/>
        <v>1</v>
      </c>
      <c r="DV57" s="3">
        <f t="shared" si="45"/>
        <v>0</v>
      </c>
      <c r="DW57" s="3">
        <f t="shared" si="46"/>
        <v>0</v>
      </c>
      <c r="DX57" s="3">
        <f t="shared" si="47"/>
        <v>1</v>
      </c>
      <c r="DY57" s="3">
        <f t="shared" si="48"/>
        <v>1</v>
      </c>
      <c r="DZ57" s="3">
        <f t="shared" si="49"/>
        <v>0</v>
      </c>
      <c r="EA57" s="3">
        <f t="shared" si="50"/>
        <v>0</v>
      </c>
      <c r="EB57" s="3">
        <f t="shared" si="51"/>
        <v>0</v>
      </c>
      <c r="EC57" s="3">
        <f t="shared" si="52"/>
        <v>0</v>
      </c>
      <c r="ED57" s="3">
        <f t="shared" si="53"/>
        <v>0</v>
      </c>
      <c r="EE57" s="3">
        <f t="shared" si="54"/>
        <v>0</v>
      </c>
      <c r="EG57" s="15">
        <f t="shared" si="55"/>
        <v>10</v>
      </c>
      <c r="EH57" s="30" t="s">
        <v>137</v>
      </c>
      <c r="EI57" s="15">
        <v>19</v>
      </c>
    </row>
    <row r="58" spans="1:139" x14ac:dyDescent="0.2">
      <c r="A58" s="28" t="s">
        <v>146</v>
      </c>
      <c r="B58" s="7" t="s">
        <v>111</v>
      </c>
      <c r="C58" s="30" t="s">
        <v>137</v>
      </c>
      <c r="D58" s="8" t="s">
        <v>113</v>
      </c>
      <c r="E58" s="9" t="s">
        <v>114</v>
      </c>
      <c r="F58" s="20" t="s">
        <v>121</v>
      </c>
      <c r="G58" s="3">
        <v>20.76</v>
      </c>
      <c r="H58" s="13">
        <v>1.6065449373921452</v>
      </c>
      <c r="I58" s="13">
        <v>0.92203910418252566</v>
      </c>
      <c r="J58" s="13">
        <v>0.91561732746652114</v>
      </c>
      <c r="K58" s="13">
        <v>3.7523728560118377</v>
      </c>
      <c r="L58" s="13">
        <v>1548.6678006129916</v>
      </c>
      <c r="M58" s="13">
        <v>6.0601209051883966</v>
      </c>
      <c r="N58" s="13">
        <v>2.4393637652674203</v>
      </c>
      <c r="O58" s="13">
        <v>2.0159007176964212</v>
      </c>
      <c r="P58" s="13">
        <v>0.82256428855719477</v>
      </c>
      <c r="Q58" s="13">
        <v>0.91080531465986247</v>
      </c>
      <c r="R58" s="13">
        <v>1.1550846746255845</v>
      </c>
      <c r="S58" s="13">
        <v>2.7104797303536241</v>
      </c>
      <c r="T58" s="13">
        <v>1.8222039296039636</v>
      </c>
      <c r="U58" s="13">
        <v>2.4109327633841882</v>
      </c>
      <c r="V58" s="13">
        <v>6.4815378455625936</v>
      </c>
      <c r="W58" s="13">
        <v>1.2127424563614184</v>
      </c>
      <c r="X58" s="13">
        <v>3.453555386808619E-2</v>
      </c>
      <c r="Y58" s="13">
        <v>2.5283572801947707</v>
      </c>
      <c r="Z58" s="13">
        <v>1.3335846195175509</v>
      </c>
      <c r="AA58" s="13">
        <v>2.0324918380687658</v>
      </c>
      <c r="AB58" s="13">
        <v>0.43630203055738331</v>
      </c>
      <c r="AC58" s="13">
        <v>1.5138270003507355</v>
      </c>
      <c r="AD58" s="13">
        <v>0.75915618158067477</v>
      </c>
      <c r="AE58" s="13">
        <v>1.0587480264286815</v>
      </c>
      <c r="AF58" s="13">
        <v>1.1825279434490112</v>
      </c>
      <c r="AG58" s="13">
        <v>1.0494098389955133</v>
      </c>
      <c r="AH58" s="13">
        <v>1.2707417749978422</v>
      </c>
      <c r="AI58" s="13">
        <v>2.1340888461868266</v>
      </c>
      <c r="AJ58" s="13">
        <v>1.1460485649186787</v>
      </c>
      <c r="AK58" s="13">
        <v>1.7428456294508223</v>
      </c>
      <c r="AL58" s="13">
        <v>1.2737090033515615</v>
      </c>
      <c r="AM58" s="13">
        <v>7.330779660393961E-4</v>
      </c>
      <c r="AN58" s="13">
        <v>0.10959312581022025</v>
      </c>
      <c r="AO58" s="13">
        <v>0.67485626353208716</v>
      </c>
      <c r="AP58" s="13">
        <v>0.9833556632506657</v>
      </c>
      <c r="AQ58" s="13">
        <v>1.4595501821329786</v>
      </c>
      <c r="AR58" s="13">
        <v>22.533980107441455</v>
      </c>
      <c r="AS58" s="13">
        <v>965.62404894072085</v>
      </c>
      <c r="AT58" s="13">
        <v>0.53288972196769924</v>
      </c>
      <c r="AU58" s="13">
        <v>0.55750123629175441</v>
      </c>
      <c r="AV58" s="13">
        <v>1.6357437051977382</v>
      </c>
      <c r="AW58" s="13">
        <v>0.94602270784983744</v>
      </c>
      <c r="AX58" s="13">
        <v>1.0365980472878438</v>
      </c>
      <c r="AY58" s="13">
        <v>0.33742984803966325</v>
      </c>
      <c r="AZ58" s="13">
        <v>1.334995094212023</v>
      </c>
      <c r="BA58" s="13">
        <v>2.3794263017722885</v>
      </c>
      <c r="BB58" s="13">
        <v>0.98483237476998575</v>
      </c>
      <c r="BC58" s="13">
        <v>1.1155829100075274</v>
      </c>
      <c r="BD58" s="13">
        <v>2.5791186129002481</v>
      </c>
      <c r="BE58" s="13">
        <v>4.531518026806129</v>
      </c>
      <c r="BF58" s="13">
        <v>1.2113529537067886</v>
      </c>
      <c r="BG58" s="13">
        <v>0.75750447685604982</v>
      </c>
      <c r="BH58" s="13">
        <v>0.75750447685604982</v>
      </c>
      <c r="BI58" s="13">
        <v>0.36954229795030813</v>
      </c>
      <c r="BJ58" s="13">
        <v>1.1452566125757129</v>
      </c>
      <c r="BK58" s="13">
        <v>0.53288972196769924</v>
      </c>
      <c r="BL58" s="13">
        <v>0.50971253825137597</v>
      </c>
      <c r="BM58" s="13">
        <v>1.2474964511017332</v>
      </c>
      <c r="BN58" s="13">
        <v>0.97482595818947282</v>
      </c>
      <c r="BO58" s="13">
        <v>0.88071147244982284</v>
      </c>
      <c r="BP58" s="13">
        <v>4.6299173889966552</v>
      </c>
      <c r="BQ58" s="13">
        <v>5.9925056153702219</v>
      </c>
      <c r="BR58" s="13">
        <v>1.1670097952801128</v>
      </c>
      <c r="BS58" s="13">
        <v>1.3723687509492013</v>
      </c>
      <c r="BT58" s="13">
        <v>2.6293595163993588</v>
      </c>
      <c r="BU58" s="13">
        <v>0.99242955145208667</v>
      </c>
      <c r="BV58" s="13">
        <v>2.0778169856744073</v>
      </c>
      <c r="BW58" s="13">
        <v>1.1939854158598582</v>
      </c>
      <c r="BX58" s="13">
        <v>0.8054306421117774</v>
      </c>
      <c r="BY58" s="13">
        <v>1.9711474655466392</v>
      </c>
      <c r="BZ58" s="13">
        <v>1.4162016414571839</v>
      </c>
      <c r="CA58" s="13">
        <v>4.5931873846820155</v>
      </c>
      <c r="CB58" s="13">
        <v>3.4992920288986444</v>
      </c>
      <c r="CC58" s="13">
        <v>1.4040471821153828</v>
      </c>
      <c r="CD58" s="13">
        <v>1.3712805997333903</v>
      </c>
      <c r="CE58" s="13">
        <v>0.78099605686868256</v>
      </c>
      <c r="CF58" s="13">
        <v>1.3399408591332151</v>
      </c>
      <c r="CG58" s="13">
        <v>1.0717768491985398</v>
      </c>
      <c r="CH58" s="13">
        <v>0.63087210697295515</v>
      </c>
      <c r="CI58" s="13">
        <v>1.0518590752460086</v>
      </c>
      <c r="CJ58" s="13">
        <v>1.4107916217657732</v>
      </c>
      <c r="CK58" s="13">
        <v>0.70360992330243222</v>
      </c>
      <c r="CL58" s="13">
        <v>0.27623974336959239</v>
      </c>
      <c r="CM58" s="13">
        <v>0.74063490094899698</v>
      </c>
      <c r="CN58" s="13">
        <v>0.54426063585922724</v>
      </c>
      <c r="CO58" s="13">
        <v>1.706927259549627</v>
      </c>
      <c r="CP58" s="13">
        <v>0.61818142315108437</v>
      </c>
      <c r="CQ58" s="13">
        <v>0.89125142127463852</v>
      </c>
      <c r="CR58" s="13">
        <v>0.86922268915245271</v>
      </c>
      <c r="CS58" s="13">
        <v>0.94235296080953934</v>
      </c>
      <c r="CT58" s="13">
        <v>0.90816286106677835</v>
      </c>
      <c r="CU58" s="13">
        <v>0.86490454262205718</v>
      </c>
      <c r="CV58" s="13">
        <v>1.0399433299907328</v>
      </c>
      <c r="CW58" s="13">
        <v>2.2507071806365091</v>
      </c>
      <c r="CX58" s="13">
        <v>0.8905369406628989</v>
      </c>
      <c r="CY58" s="13">
        <v>1</v>
      </c>
      <c r="DB58" s="13"/>
      <c r="DC58" s="13">
        <f t="shared" si="28"/>
        <v>3.7523728560118377</v>
      </c>
      <c r="DD58" s="13">
        <f t="shared" si="29"/>
        <v>6.0601209051883966</v>
      </c>
      <c r="DE58" s="13">
        <f t="shared" si="30"/>
        <v>0.82256428855719477</v>
      </c>
      <c r="DF58" s="13">
        <f t="shared" si="31"/>
        <v>1.8222039296039636</v>
      </c>
      <c r="DG58" s="13">
        <f t="shared" si="32"/>
        <v>22.533980107441455</v>
      </c>
      <c r="DH58" s="13">
        <f t="shared" si="33"/>
        <v>0.53288972196769924</v>
      </c>
      <c r="DI58" s="13">
        <f t="shared" si="34"/>
        <v>2.5791186129002481</v>
      </c>
      <c r="DJ58" s="13">
        <f t="shared" si="35"/>
        <v>4.6299173889966552</v>
      </c>
      <c r="DK58" s="13">
        <f t="shared" si="36"/>
        <v>5.9925056153702219</v>
      </c>
      <c r="DL58" s="13">
        <f t="shared" si="37"/>
        <v>0.99242955145208667</v>
      </c>
      <c r="DM58" s="13">
        <f t="shared" si="38"/>
        <v>1.9711474655466392</v>
      </c>
      <c r="DN58" s="13">
        <f t="shared" si="39"/>
        <v>0.54426063585922724</v>
      </c>
      <c r="DO58" s="13">
        <f t="shared" si="40"/>
        <v>1.706927259549627</v>
      </c>
      <c r="DP58" s="13"/>
      <c r="DQ58" s="13"/>
      <c r="DR58">
        <f t="shared" si="41"/>
        <v>1</v>
      </c>
      <c r="DS58">
        <f t="shared" si="42"/>
        <v>0</v>
      </c>
      <c r="DT58" s="3">
        <f t="shared" si="43"/>
        <v>1</v>
      </c>
      <c r="DU58" s="3">
        <f t="shared" si="44"/>
        <v>0</v>
      </c>
      <c r="DV58" s="3">
        <f t="shared" si="45"/>
        <v>1</v>
      </c>
      <c r="DW58" s="3">
        <f t="shared" si="46"/>
        <v>1</v>
      </c>
      <c r="DX58" s="3">
        <f t="shared" si="47"/>
        <v>0</v>
      </c>
      <c r="DY58" s="3">
        <f t="shared" si="48"/>
        <v>1</v>
      </c>
      <c r="DZ58" s="3">
        <f t="shared" si="49"/>
        <v>1</v>
      </c>
      <c r="EA58" s="3">
        <f t="shared" si="50"/>
        <v>1</v>
      </c>
      <c r="EB58" s="3">
        <f t="shared" si="51"/>
        <v>0</v>
      </c>
      <c r="EC58" s="3">
        <f t="shared" si="52"/>
        <v>1</v>
      </c>
      <c r="ED58" s="3">
        <f t="shared" si="53"/>
        <v>0</v>
      </c>
      <c r="EE58" s="3">
        <f t="shared" si="54"/>
        <v>0</v>
      </c>
      <c r="EG58" s="15">
        <f t="shared" si="55"/>
        <v>17</v>
      </c>
      <c r="EH58" s="54" t="s">
        <v>137</v>
      </c>
      <c r="EI58" s="15">
        <v>17</v>
      </c>
    </row>
    <row r="59" spans="1:139" x14ac:dyDescent="0.2">
      <c r="A59" s="28" t="s">
        <v>146</v>
      </c>
      <c r="B59" s="7" t="s">
        <v>111</v>
      </c>
      <c r="C59" s="28" t="s">
        <v>137</v>
      </c>
      <c r="D59" s="8" t="s">
        <v>113</v>
      </c>
      <c r="E59" s="9" t="s">
        <v>114</v>
      </c>
      <c r="F59" s="18" t="s">
        <v>120</v>
      </c>
      <c r="G59" s="3">
        <v>21.5</v>
      </c>
      <c r="H59" s="13">
        <v>1.4393424624049214</v>
      </c>
      <c r="I59" s="13">
        <v>0.91821241424359612</v>
      </c>
      <c r="J59" s="13">
        <v>1.083308983601228</v>
      </c>
      <c r="K59" s="13">
        <v>4.6583754146539524</v>
      </c>
      <c r="L59" s="13">
        <v>142.80516773400629</v>
      </c>
      <c r="M59" s="13">
        <v>7.2824400999535328</v>
      </c>
      <c r="N59" s="13">
        <v>0.88334377304806455</v>
      </c>
      <c r="O59" s="13">
        <v>0.58317412451860995</v>
      </c>
      <c r="P59" s="13">
        <v>0.66015564941380211</v>
      </c>
      <c r="Q59" s="13">
        <v>1.0413082840802699</v>
      </c>
      <c r="R59" s="13">
        <v>0.8687069169056153</v>
      </c>
      <c r="S59" s="13">
        <v>0.48641319272805955</v>
      </c>
      <c r="T59" s="13">
        <v>4.5327859554748962</v>
      </c>
      <c r="U59" s="13">
        <v>1.7710608370758836</v>
      </c>
      <c r="V59" s="13">
        <v>4.3331752578060536</v>
      </c>
      <c r="W59" s="13">
        <v>1.8226362845658006</v>
      </c>
      <c r="X59" s="13">
        <v>0.23323026306871214</v>
      </c>
      <c r="Y59" s="13">
        <v>2.4600168648692282</v>
      </c>
      <c r="Z59" s="13">
        <v>5.5877247103430303</v>
      </c>
      <c r="AA59" s="13">
        <v>1.1044785319369439</v>
      </c>
      <c r="AB59" s="13">
        <v>1.4810728603381751</v>
      </c>
      <c r="AC59" s="13">
        <v>0.93978199746713142</v>
      </c>
      <c r="AD59" s="13">
        <v>1.6862301323282329</v>
      </c>
      <c r="AE59" s="13">
        <v>1.0620854498707148</v>
      </c>
      <c r="AF59" s="13">
        <v>1.9172900246395919</v>
      </c>
      <c r="AG59" s="13">
        <v>4.0674701409995118</v>
      </c>
      <c r="AH59" s="13">
        <v>1.3766880042371468</v>
      </c>
      <c r="AI59" s="13">
        <v>1.2256876864094104</v>
      </c>
      <c r="AJ59" s="13">
        <v>1.6347483726463645</v>
      </c>
      <c r="AK59" s="13">
        <v>2.8619468524041234</v>
      </c>
      <c r="AL59" s="13">
        <v>1.2194533374974961</v>
      </c>
      <c r="AM59" s="13">
        <v>0.23015348304779631</v>
      </c>
      <c r="AN59" s="13">
        <v>0.83858370031912821</v>
      </c>
      <c r="AO59" s="13">
        <v>0.66472726747667499</v>
      </c>
      <c r="AP59" s="13">
        <v>1.1380197479058975</v>
      </c>
      <c r="AQ59" s="13">
        <v>1.2455192874838314</v>
      </c>
      <c r="AR59" s="13">
        <v>13.645922632378301</v>
      </c>
      <c r="AS59" s="13">
        <v>106.66180538573826</v>
      </c>
      <c r="AT59" s="13">
        <v>1.605006476982402</v>
      </c>
      <c r="AU59" s="13">
        <v>0.78225171936349824</v>
      </c>
      <c r="AV59" s="13">
        <v>1.9906962429007986</v>
      </c>
      <c r="AW59" s="13">
        <v>2.2699323916389798</v>
      </c>
      <c r="AX59" s="13">
        <v>1.1310454789122346</v>
      </c>
      <c r="AY59" s="13">
        <v>1.1385649345877855</v>
      </c>
      <c r="AZ59" s="13">
        <v>1.2146582126733845</v>
      </c>
      <c r="BA59" s="13">
        <v>1.1439345878742269</v>
      </c>
      <c r="BB59" s="13">
        <v>0.9804388827480055</v>
      </c>
      <c r="BC59" s="13">
        <v>0.86874030689989823</v>
      </c>
      <c r="BD59" s="13">
        <v>2.841480106057706</v>
      </c>
      <c r="BE59" s="13">
        <v>6.1428377563318035</v>
      </c>
      <c r="BF59" s="13">
        <v>1.4147532163804384</v>
      </c>
      <c r="BG59" s="13">
        <v>1.3289200053659322</v>
      </c>
      <c r="BH59" s="13">
        <v>0.85945833401760163</v>
      </c>
      <c r="BI59" s="13">
        <v>1.8787657709967804</v>
      </c>
      <c r="BJ59" s="13">
        <v>0.99510700435498622</v>
      </c>
      <c r="BK59" s="13">
        <v>1.605006476982402</v>
      </c>
      <c r="BL59" s="13">
        <v>1.7261472992928897</v>
      </c>
      <c r="BM59" s="13">
        <v>0.84055811318352247</v>
      </c>
      <c r="BN59" s="13">
        <v>10.265524255994324</v>
      </c>
      <c r="BO59" s="13">
        <v>0.99977190631022428</v>
      </c>
      <c r="BP59" s="13">
        <v>3.6213449147708676</v>
      </c>
      <c r="BQ59" s="13">
        <v>6.1604536773266201</v>
      </c>
      <c r="BR59" s="13">
        <v>1.6748217211637484</v>
      </c>
      <c r="BS59" s="13">
        <v>1.6478105876825702</v>
      </c>
      <c r="BT59" s="13">
        <v>1.6956121669637401</v>
      </c>
      <c r="BU59" s="13">
        <v>2.969930895574044</v>
      </c>
      <c r="BV59" s="13">
        <v>3.5857153008532201</v>
      </c>
      <c r="BW59" s="13">
        <v>0.72415898507573329</v>
      </c>
      <c r="BX59" s="13">
        <v>1.0402280473751209</v>
      </c>
      <c r="BY59" s="13">
        <v>2.3470980696488888</v>
      </c>
      <c r="BZ59" s="13">
        <v>2.3169073341071265</v>
      </c>
      <c r="CA59" s="13">
        <v>11.260226132106069</v>
      </c>
      <c r="CB59" s="13">
        <v>2.1091220964580897</v>
      </c>
      <c r="CC59" s="13">
        <v>1.4256749984223569</v>
      </c>
      <c r="CD59" s="13">
        <v>2.2309480831452015</v>
      </c>
      <c r="CE59" s="13">
        <v>2.1860697473303059</v>
      </c>
      <c r="CF59" s="13">
        <v>1.2985858820203311</v>
      </c>
      <c r="CG59" s="13">
        <v>1.2050296019046263</v>
      </c>
      <c r="CH59" s="13">
        <v>1.0566353323376938</v>
      </c>
      <c r="CI59" s="13">
        <v>1.007945280171507</v>
      </c>
      <c r="CJ59" s="13">
        <v>0.82444754187815517</v>
      </c>
      <c r="CK59" s="13">
        <v>1.0915049445366058</v>
      </c>
      <c r="CL59" s="13">
        <v>0.52389729485179404</v>
      </c>
      <c r="CM59" s="13">
        <v>0.80121107242254352</v>
      </c>
      <c r="CN59" s="13">
        <v>1.6180107887642525</v>
      </c>
      <c r="CO59" s="13">
        <v>3.3968522271705686</v>
      </c>
      <c r="CP59" s="13">
        <v>0.69805727545163754</v>
      </c>
      <c r="CQ59" s="13">
        <v>1.0651547659413052</v>
      </c>
      <c r="CR59" s="13">
        <v>1.3741341753971501</v>
      </c>
      <c r="CS59" s="13">
        <v>0.83018202802482699</v>
      </c>
      <c r="CT59" s="13">
        <v>1.0533511440685501</v>
      </c>
      <c r="CU59" s="13">
        <v>0.81274693971388834</v>
      </c>
      <c r="CV59" s="13">
        <v>0.93750600891758951</v>
      </c>
      <c r="CW59" s="13">
        <v>2.7166566983094929</v>
      </c>
      <c r="CX59" s="13">
        <v>0.92872689527184016</v>
      </c>
      <c r="CY59" s="13">
        <v>1.1470762820694311</v>
      </c>
      <c r="DB59" s="13"/>
      <c r="DC59" s="13">
        <f t="shared" si="28"/>
        <v>4.6583754146539524</v>
      </c>
      <c r="DD59" s="13">
        <f t="shared" si="29"/>
        <v>7.2824400999535328</v>
      </c>
      <c r="DE59" s="13">
        <f t="shared" si="30"/>
        <v>0.66015564941380211</v>
      </c>
      <c r="DF59" s="13">
        <f t="shared" si="31"/>
        <v>4.5327859554748962</v>
      </c>
      <c r="DG59" s="13">
        <f t="shared" si="32"/>
        <v>13.645922632378301</v>
      </c>
      <c r="DH59" s="13">
        <f t="shared" si="33"/>
        <v>1.605006476982402</v>
      </c>
      <c r="DI59" s="13">
        <f t="shared" si="34"/>
        <v>2.841480106057706</v>
      </c>
      <c r="DJ59" s="13">
        <f t="shared" si="35"/>
        <v>3.6213449147708676</v>
      </c>
      <c r="DK59" s="13">
        <f t="shared" si="36"/>
        <v>6.1604536773266201</v>
      </c>
      <c r="DL59" s="13">
        <f t="shared" si="37"/>
        <v>2.969930895574044</v>
      </c>
      <c r="DM59" s="13">
        <f t="shared" si="38"/>
        <v>2.3470980696488888</v>
      </c>
      <c r="DN59" s="13">
        <f t="shared" si="39"/>
        <v>1.6180107887642525</v>
      </c>
      <c r="DO59" s="13">
        <f t="shared" si="40"/>
        <v>3.3968522271705686</v>
      </c>
      <c r="DP59" s="13"/>
      <c r="DQ59" s="13"/>
      <c r="DR59">
        <f t="shared" si="41"/>
        <v>1</v>
      </c>
      <c r="DS59">
        <f t="shared" si="42"/>
        <v>0</v>
      </c>
      <c r="DT59" s="3">
        <f t="shared" si="43"/>
        <v>1</v>
      </c>
      <c r="DU59" s="3">
        <f t="shared" si="44"/>
        <v>0</v>
      </c>
      <c r="DV59" s="3">
        <f t="shared" si="45"/>
        <v>1</v>
      </c>
      <c r="DW59" s="3">
        <f t="shared" si="46"/>
        <v>1</v>
      </c>
      <c r="DX59" s="3">
        <f t="shared" si="47"/>
        <v>0</v>
      </c>
      <c r="DY59" s="3">
        <f t="shared" si="48"/>
        <v>1</v>
      </c>
      <c r="DZ59" s="3">
        <f t="shared" si="49"/>
        <v>1</v>
      </c>
      <c r="EA59" s="3">
        <f t="shared" si="50"/>
        <v>1</v>
      </c>
      <c r="EB59" s="3">
        <f t="shared" si="51"/>
        <v>1</v>
      </c>
      <c r="EC59" s="3">
        <f t="shared" si="52"/>
        <v>1</v>
      </c>
      <c r="ED59" s="3">
        <f t="shared" si="53"/>
        <v>1</v>
      </c>
      <c r="EE59" s="3">
        <f t="shared" si="54"/>
        <v>1</v>
      </c>
      <c r="EG59" s="15">
        <f t="shared" si="55"/>
        <v>28</v>
      </c>
      <c r="EH59" s="62"/>
      <c r="EI59" s="15">
        <v>23</v>
      </c>
    </row>
    <row r="60" spans="1:139" x14ac:dyDescent="0.2">
      <c r="A60" s="28" t="s">
        <v>146</v>
      </c>
      <c r="B60" s="7" t="s">
        <v>111</v>
      </c>
      <c r="C60" s="28" t="s">
        <v>137</v>
      </c>
      <c r="D60" s="8" t="s">
        <v>113</v>
      </c>
      <c r="E60" s="9" t="s">
        <v>114</v>
      </c>
      <c r="F60" s="16" t="s">
        <v>118</v>
      </c>
      <c r="G60" s="17">
        <v>24.72</v>
      </c>
      <c r="H60" s="13">
        <v>1.2966898405131</v>
      </c>
      <c r="I60" s="13">
        <v>2.1915345597603824</v>
      </c>
      <c r="J60" s="13">
        <v>0.18906809282632595</v>
      </c>
      <c r="K60" s="13">
        <v>6.9030806253003965</v>
      </c>
      <c r="L60" s="13">
        <v>10.944521298751541</v>
      </c>
      <c r="M60" s="13">
        <v>29.944890919041146</v>
      </c>
      <c r="N60" s="13">
        <v>1.2469444951294038</v>
      </c>
      <c r="O60" s="13">
        <v>0.25191810121227215</v>
      </c>
      <c r="P60" s="13">
        <v>0.30873204350726413</v>
      </c>
      <c r="Q60" s="13">
        <v>0.35520545373798779</v>
      </c>
      <c r="R60" s="13">
        <v>0.32778788537700182</v>
      </c>
      <c r="S60" s="13">
        <v>1.1644578964633137</v>
      </c>
      <c r="T60" s="13">
        <v>6.3608281722435915</v>
      </c>
      <c r="U60" s="13">
        <v>2.2401765986469178</v>
      </c>
      <c r="V60" s="13">
        <v>5.1419325157609084</v>
      </c>
      <c r="W60" s="13">
        <v>1.0976885112998758</v>
      </c>
      <c r="X60" s="13">
        <v>0.62137292031224256</v>
      </c>
      <c r="Y60" s="13">
        <v>0.29795082669510775</v>
      </c>
      <c r="Z60" s="13">
        <v>13.597526957862252</v>
      </c>
      <c r="AA60" s="13">
        <v>0.88102525534023757</v>
      </c>
      <c r="AB60" s="13">
        <v>2.0254934090637788</v>
      </c>
      <c r="AC60" s="13">
        <v>0.5437711634751965</v>
      </c>
      <c r="AD60" s="13">
        <v>5.392770706580742</v>
      </c>
      <c r="AE60" s="13">
        <v>1.5242067899198981</v>
      </c>
      <c r="AF60" s="13">
        <v>3.3307208374072856</v>
      </c>
      <c r="AG60" s="13">
        <v>12.018902542206037</v>
      </c>
      <c r="AH60" s="13">
        <v>0.99344011794487552</v>
      </c>
      <c r="AI60" s="13">
        <v>0.8610014247767348</v>
      </c>
      <c r="AJ60" s="13">
        <v>1.0676721612334474</v>
      </c>
      <c r="AK60" s="13">
        <v>0.68096211769586934</v>
      </c>
      <c r="AL60" s="13">
        <v>1.3930754432668309</v>
      </c>
      <c r="AM60" s="13">
        <v>4.3869966378142743E-3</v>
      </c>
      <c r="AN60" s="13">
        <v>3.9434227599338252</v>
      </c>
      <c r="AO60" s="13">
        <v>1.4730575614221131</v>
      </c>
      <c r="AP60" s="13">
        <v>4.3587130259569902</v>
      </c>
      <c r="AQ60" s="13">
        <v>1.7212669181657023</v>
      </c>
      <c r="AR60" s="13">
        <v>42.163842935504078</v>
      </c>
      <c r="AS60" s="13">
        <v>21.971323970391431</v>
      </c>
      <c r="AT60" s="13">
        <v>2.9060360495882409</v>
      </c>
      <c r="AU60" s="13">
        <v>1.0658082769272403</v>
      </c>
      <c r="AV60" s="13">
        <v>5.8950047753938781</v>
      </c>
      <c r="AW60" s="13">
        <v>4.4334589881781321</v>
      </c>
      <c r="AX60" s="13">
        <v>1.4863003027499253</v>
      </c>
      <c r="AY60" s="13">
        <v>2.9421029597151054</v>
      </c>
      <c r="AZ60" s="13">
        <v>2.0906210896700346</v>
      </c>
      <c r="BA60" s="13">
        <v>0.97907615238712786</v>
      </c>
      <c r="BB60" s="13">
        <v>1.7759764706128551</v>
      </c>
      <c r="BC60" s="13">
        <v>1.1585140365517235</v>
      </c>
      <c r="BD60" s="13">
        <v>5.4673223571846172</v>
      </c>
      <c r="BE60" s="13">
        <v>40.39337840199925</v>
      </c>
      <c r="BF60" s="13">
        <v>1.6509236371917613</v>
      </c>
      <c r="BG60" s="13">
        <v>1.7577641923740215</v>
      </c>
      <c r="BH60" s="13">
        <v>1.5173202243865991</v>
      </c>
      <c r="BI60" s="13">
        <v>0.30603050290612888</v>
      </c>
      <c r="BJ60" s="13">
        <v>1.4567628886229946</v>
      </c>
      <c r="BK60" s="13">
        <v>2.9060360495882409</v>
      </c>
      <c r="BL60" s="13">
        <v>4.4452388682567872</v>
      </c>
      <c r="BM60" s="13">
        <v>1.3404952199995015</v>
      </c>
      <c r="BN60" s="13">
        <v>9.6300941486666147</v>
      </c>
      <c r="BO60" s="13">
        <v>0.75545089811678012</v>
      </c>
      <c r="BP60" s="13">
        <v>2.8718862616336058</v>
      </c>
      <c r="BQ60" s="13">
        <v>65.817441304736931</v>
      </c>
      <c r="BR60" s="13">
        <v>0.97898208020744637</v>
      </c>
      <c r="BS60" s="13">
        <v>0.8383501775496025</v>
      </c>
      <c r="BT60" s="13">
        <v>0.96059012006482991</v>
      </c>
      <c r="BU60" s="13">
        <v>1.1967495428568744</v>
      </c>
      <c r="BV60" s="13">
        <v>0.56233428457305379</v>
      </c>
      <c r="BW60" s="13">
        <v>0.75159649798626949</v>
      </c>
      <c r="BX60" s="13">
        <v>1.8951020307274793</v>
      </c>
      <c r="BY60" s="13">
        <v>6.7688099994344206</v>
      </c>
      <c r="BZ60" s="13">
        <v>4.8414687757429915</v>
      </c>
      <c r="CA60" s="13">
        <v>6.0358973967184202</v>
      </c>
      <c r="CB60" s="13">
        <v>2.1708700843767206</v>
      </c>
      <c r="CC60" s="13">
        <v>5.0818312866681925</v>
      </c>
      <c r="CD60" s="13">
        <v>3.5912067721895737</v>
      </c>
      <c r="CE60" s="13">
        <v>4.1395350148345349</v>
      </c>
      <c r="CF60" s="13">
        <v>4.4951273989128309</v>
      </c>
      <c r="CG60" s="13">
        <v>1.6618919770547769</v>
      </c>
      <c r="CH60" s="13">
        <v>1.0949281592335665</v>
      </c>
      <c r="CI60" s="13">
        <v>1.1285487358289124</v>
      </c>
      <c r="CJ60" s="13">
        <v>1.127909233927558</v>
      </c>
      <c r="CK60" s="13">
        <v>1.3400721480591</v>
      </c>
      <c r="CL60" s="13">
        <v>0.38941172249655431</v>
      </c>
      <c r="CM60" s="13">
        <v>1.1844174277900397</v>
      </c>
      <c r="CN60" s="13">
        <v>0.79167098405551006</v>
      </c>
      <c r="CO60" s="13">
        <v>2.3268098482856896</v>
      </c>
      <c r="CP60" s="13">
        <v>0.12116580289401772</v>
      </c>
      <c r="CQ60" s="13">
        <v>0.40427975673658251</v>
      </c>
      <c r="CR60" s="13">
        <v>0.4093261980720348</v>
      </c>
      <c r="CS60" s="13">
        <v>0.56266513641110671</v>
      </c>
      <c r="CT60" s="13">
        <v>2.3216361414563798</v>
      </c>
      <c r="CU60" s="13">
        <v>0.46427729920045491</v>
      </c>
      <c r="CV60" s="13">
        <v>0.88496706051003615</v>
      </c>
      <c r="CW60" s="13">
        <v>0.8571248586181649</v>
      </c>
      <c r="CX60" s="13">
        <v>1.4980218295758081</v>
      </c>
      <c r="CY60" s="13">
        <v>1.2261211482137977</v>
      </c>
      <c r="DB60" s="13"/>
      <c r="DC60" s="13">
        <f t="shared" si="28"/>
        <v>6.9030806253003965</v>
      </c>
      <c r="DD60" s="13">
        <f t="shared" si="29"/>
        <v>29.944890919041146</v>
      </c>
      <c r="DE60" s="13">
        <f t="shared" si="30"/>
        <v>0.30873204350726413</v>
      </c>
      <c r="DF60" s="13">
        <f t="shared" si="31"/>
        <v>6.3608281722435915</v>
      </c>
      <c r="DG60" s="13">
        <f t="shared" si="32"/>
        <v>42.163842935504078</v>
      </c>
      <c r="DH60" s="13">
        <f t="shared" si="33"/>
        <v>2.9060360495882409</v>
      </c>
      <c r="DI60" s="13">
        <f t="shared" si="34"/>
        <v>5.4673223571846172</v>
      </c>
      <c r="DJ60" s="13">
        <f t="shared" si="35"/>
        <v>2.8718862616336058</v>
      </c>
      <c r="DK60" s="13">
        <f t="shared" si="36"/>
        <v>65.817441304736931</v>
      </c>
      <c r="DL60" s="13">
        <f t="shared" si="37"/>
        <v>1.1967495428568744</v>
      </c>
      <c r="DM60" s="13">
        <f t="shared" si="38"/>
        <v>6.7688099994344206</v>
      </c>
      <c r="DN60" s="13">
        <f t="shared" si="39"/>
        <v>0.79167098405551006</v>
      </c>
      <c r="DO60" s="13">
        <f t="shared" si="40"/>
        <v>2.3268098482856896</v>
      </c>
      <c r="DP60" s="13"/>
      <c r="DQ60" s="13"/>
      <c r="DR60">
        <f t="shared" si="41"/>
        <v>1</v>
      </c>
      <c r="DS60">
        <f t="shared" si="42"/>
        <v>0</v>
      </c>
      <c r="DT60" s="3">
        <f t="shared" si="43"/>
        <v>1</v>
      </c>
      <c r="DU60" s="3">
        <f t="shared" si="44"/>
        <v>0</v>
      </c>
      <c r="DV60" s="3">
        <f t="shared" si="45"/>
        <v>1</v>
      </c>
      <c r="DW60" s="3">
        <f t="shared" si="46"/>
        <v>1</v>
      </c>
      <c r="DX60" s="3">
        <f t="shared" si="47"/>
        <v>0</v>
      </c>
      <c r="DY60" s="3">
        <f t="shared" si="48"/>
        <v>1</v>
      </c>
      <c r="DZ60" s="3">
        <f t="shared" si="49"/>
        <v>1</v>
      </c>
      <c r="EA60" s="3">
        <f t="shared" si="50"/>
        <v>1</v>
      </c>
      <c r="EB60" s="3">
        <f t="shared" si="51"/>
        <v>0</v>
      </c>
      <c r="EC60" s="3">
        <f t="shared" si="52"/>
        <v>1</v>
      </c>
      <c r="ED60" s="3">
        <f t="shared" si="53"/>
        <v>0</v>
      </c>
      <c r="EE60" s="3">
        <f t="shared" si="54"/>
        <v>0</v>
      </c>
      <c r="EG60" s="15">
        <f t="shared" si="55"/>
        <v>17</v>
      </c>
      <c r="EH60" s="62"/>
      <c r="EI60" s="15">
        <v>18</v>
      </c>
    </row>
    <row r="61" spans="1:139" x14ac:dyDescent="0.2">
      <c r="A61" s="28" t="s">
        <v>147</v>
      </c>
      <c r="B61" s="7" t="s">
        <v>111</v>
      </c>
      <c r="C61" s="28" t="s">
        <v>137</v>
      </c>
      <c r="D61" s="22" t="s">
        <v>113</v>
      </c>
      <c r="E61" s="10" t="s">
        <v>114</v>
      </c>
      <c r="F61" s="22" t="s">
        <v>148</v>
      </c>
      <c r="G61" s="3">
        <v>19.559999999999999</v>
      </c>
      <c r="H61" s="13">
        <v>2.3464408875970713</v>
      </c>
      <c r="I61" s="13">
        <v>0.76208651566045227</v>
      </c>
      <c r="J61" s="13">
        <v>1.2290910016752827</v>
      </c>
      <c r="K61" s="13">
        <v>4.8461223128057709</v>
      </c>
      <c r="L61" s="13">
        <v>5.1471405010279829</v>
      </c>
      <c r="M61" s="13">
        <v>1.5295861245515832</v>
      </c>
      <c r="N61" s="13">
        <v>0.998029176295542</v>
      </c>
      <c r="O61" s="13">
        <v>0.88125099496901182</v>
      </c>
      <c r="P61" s="13">
        <v>0.71838764339025218</v>
      </c>
      <c r="Q61" s="13">
        <v>1.2153044695908402</v>
      </c>
      <c r="R61" s="13">
        <v>1.2669132985456315</v>
      </c>
      <c r="S61" s="13">
        <v>9.7834237550597152</v>
      </c>
      <c r="T61" s="13">
        <v>0.50088468904325312</v>
      </c>
      <c r="U61" s="13">
        <v>0.94791817845493354</v>
      </c>
      <c r="V61" s="13">
        <v>0.88096334430156875</v>
      </c>
      <c r="W61" s="13">
        <v>0.8959709205346944</v>
      </c>
      <c r="X61" s="13">
        <v>0.318564396211862</v>
      </c>
      <c r="Y61" s="13">
        <v>0.37034171083585243</v>
      </c>
      <c r="Z61" s="13">
        <v>1.0811521389323626</v>
      </c>
      <c r="AA61" s="13">
        <v>1.6113105287435967</v>
      </c>
      <c r="AB61" s="13">
        <v>1.1982076474879131</v>
      </c>
      <c r="AC61" s="13">
        <v>1.0380584738867258</v>
      </c>
      <c r="AD61" s="13">
        <v>1.2560120252144575</v>
      </c>
      <c r="AE61" s="13">
        <v>0.99168812641515047</v>
      </c>
      <c r="AF61" s="13">
        <v>0.98895571164589891</v>
      </c>
      <c r="AG61" s="13">
        <v>0.82616258915113638</v>
      </c>
      <c r="AH61" s="13">
        <v>1.0449172752482832</v>
      </c>
      <c r="AI61" s="13">
        <v>0.90373883218602069</v>
      </c>
      <c r="AJ61" s="13">
        <v>0.7950842684441688</v>
      </c>
      <c r="AK61" s="13">
        <v>2.0354197193106378</v>
      </c>
      <c r="AL61" s="13">
        <v>1.041611058456565</v>
      </c>
      <c r="AM61" s="13">
        <v>0.62313855446997979</v>
      </c>
      <c r="AN61" s="13">
        <v>0.45609614864852815</v>
      </c>
      <c r="AO61" s="13">
        <v>1.1578734300200122</v>
      </c>
      <c r="AP61" s="13">
        <v>0.99897854082189397</v>
      </c>
      <c r="AQ61" s="13">
        <v>0.95107095721817636</v>
      </c>
      <c r="AR61" s="13">
        <v>1.7442049266703323</v>
      </c>
      <c r="AS61" s="13">
        <v>4.4797471952210888</v>
      </c>
      <c r="AT61" s="13">
        <v>3.0094630947533179</v>
      </c>
      <c r="AU61" s="13">
        <v>0.66452586009578263</v>
      </c>
      <c r="AV61" s="13">
        <v>2.6782392766550642</v>
      </c>
      <c r="AW61" s="13">
        <v>1.255321539896058</v>
      </c>
      <c r="AX61" s="13">
        <v>0.90284511542982637</v>
      </c>
      <c r="AY61" s="13">
        <v>1.0091301581544365</v>
      </c>
      <c r="AZ61" s="13">
        <v>1.0607139971435902</v>
      </c>
      <c r="BA61" s="13">
        <v>0.63451593606190704</v>
      </c>
      <c r="BB61" s="13">
        <v>0.77560216223177825</v>
      </c>
      <c r="BC61" s="13">
        <v>0.94466471387890949</v>
      </c>
      <c r="BD61" s="13">
        <v>1.8646435176408638</v>
      </c>
      <c r="BE61" s="13">
        <v>1.3995117241107782</v>
      </c>
      <c r="BF61" s="13">
        <v>0.88514015596049422</v>
      </c>
      <c r="BG61" s="13">
        <v>1.1753914762329201</v>
      </c>
      <c r="BH61" s="13">
        <v>1.034545344791177</v>
      </c>
      <c r="BI61" s="13">
        <v>0.46121124885548848</v>
      </c>
      <c r="BJ61" s="13">
        <v>1.2081791881788535</v>
      </c>
      <c r="BK61" s="13">
        <v>0.88576335653429938</v>
      </c>
      <c r="BL61" s="13">
        <v>1.1728290993872827</v>
      </c>
      <c r="BM61" s="13">
        <v>1.0985430574010273</v>
      </c>
      <c r="BN61" s="13">
        <v>0.84970545114995122</v>
      </c>
      <c r="BO61" s="13">
        <v>1.1489686478849181</v>
      </c>
      <c r="BP61" s="13">
        <v>1.3343422938796687</v>
      </c>
      <c r="BQ61" s="13">
        <v>1.4319386751402952</v>
      </c>
      <c r="BR61" s="13">
        <v>1.0832200290059166</v>
      </c>
      <c r="BS61" s="13">
        <v>1.41030241683923</v>
      </c>
      <c r="BT61" s="13">
        <v>1.2771058670777764</v>
      </c>
      <c r="BU61" s="13">
        <v>0.71854001914342536</v>
      </c>
      <c r="BV61" s="13">
        <v>0.80133317813803084</v>
      </c>
      <c r="BW61" s="13">
        <v>1.3727062626591153</v>
      </c>
      <c r="BX61" s="13">
        <v>1.64198701868981</v>
      </c>
      <c r="BY61" s="13">
        <v>1.0203024533144156</v>
      </c>
      <c r="BZ61" s="13">
        <v>0.98202541331993465</v>
      </c>
      <c r="CA61" s="13">
        <v>2.0308760713605016</v>
      </c>
      <c r="CB61" s="13">
        <v>1.7459433197546772</v>
      </c>
      <c r="CC61" s="13">
        <v>0.85484117411896288</v>
      </c>
      <c r="CD61" s="13">
        <v>0.64615909796629789</v>
      </c>
      <c r="CE61" s="13">
        <v>0.80015993857147094</v>
      </c>
      <c r="CF61" s="13">
        <v>0.59984771069954035</v>
      </c>
      <c r="CG61" s="13">
        <v>1.0301357313491748</v>
      </c>
      <c r="CH61" s="13">
        <v>1.2483567235785786</v>
      </c>
      <c r="CI61" s="13">
        <v>0.99820628527073652</v>
      </c>
      <c r="CJ61" s="13">
        <v>1.0576815190479201</v>
      </c>
      <c r="CK61" s="13">
        <v>1.3638687634943301</v>
      </c>
      <c r="CL61" s="13">
        <v>1.0201260043414879</v>
      </c>
      <c r="CM61" s="13">
        <v>1.2011779126376061</v>
      </c>
      <c r="CN61" s="13">
        <v>0.8171264264494108</v>
      </c>
      <c r="CO61" s="13">
        <v>1.8285170306191616</v>
      </c>
      <c r="CP61" s="13">
        <v>0.66158508423286599</v>
      </c>
      <c r="CQ61" s="13">
        <v>0.7641000383768688</v>
      </c>
      <c r="CR61" s="13">
        <v>0.86420729605345592</v>
      </c>
      <c r="CS61" s="13">
        <v>0.91824188102971627</v>
      </c>
      <c r="CT61" s="13">
        <v>0.55432987616742446</v>
      </c>
      <c r="CU61" s="13">
        <v>1.0417311666636382</v>
      </c>
      <c r="CV61" s="13">
        <v>1.0337406462009722</v>
      </c>
      <c r="CW61" s="13">
        <v>2.2793969112399664</v>
      </c>
      <c r="CX61" s="13">
        <v>0.89749625207896844</v>
      </c>
      <c r="CY61" s="13">
        <v>1.0872427313579782</v>
      </c>
      <c r="DB61" s="12"/>
      <c r="DC61" s="13">
        <f t="shared" si="28"/>
        <v>4.8461223128057709</v>
      </c>
      <c r="DD61" s="13">
        <f t="shared" si="29"/>
        <v>1.5295861245515832</v>
      </c>
      <c r="DE61" s="13">
        <f t="shared" si="30"/>
        <v>0.71838764339025218</v>
      </c>
      <c r="DF61" s="13">
        <f t="shared" si="31"/>
        <v>0.50088468904325312</v>
      </c>
      <c r="DG61" s="13">
        <f t="shared" si="32"/>
        <v>1.7442049266703323</v>
      </c>
      <c r="DH61" s="13">
        <f t="shared" si="33"/>
        <v>3.0094630947533179</v>
      </c>
      <c r="DI61" s="13">
        <f t="shared" si="34"/>
        <v>1.8646435176408638</v>
      </c>
      <c r="DJ61" s="13">
        <f t="shared" si="35"/>
        <v>1.3343422938796687</v>
      </c>
      <c r="DK61" s="13">
        <f t="shared" si="36"/>
        <v>1.4319386751402952</v>
      </c>
      <c r="DL61" s="13">
        <f t="shared" si="37"/>
        <v>0.71854001914342536</v>
      </c>
      <c r="DM61" s="13">
        <f t="shared" si="38"/>
        <v>1.0203024533144156</v>
      </c>
      <c r="DN61" s="13">
        <f t="shared" si="39"/>
        <v>0.8171264264494108</v>
      </c>
      <c r="DO61" s="13">
        <f t="shared" si="40"/>
        <v>1.8285170306191616</v>
      </c>
      <c r="DP61" s="13"/>
      <c r="DQ61" s="13"/>
      <c r="DR61">
        <f t="shared" si="41"/>
        <v>1</v>
      </c>
      <c r="DS61">
        <f t="shared" si="42"/>
        <v>0</v>
      </c>
      <c r="DT61" s="3">
        <f t="shared" si="43"/>
        <v>0</v>
      </c>
      <c r="DU61" s="3">
        <f t="shared" si="44"/>
        <v>0</v>
      </c>
      <c r="DV61" s="3">
        <f t="shared" si="45"/>
        <v>0</v>
      </c>
      <c r="DW61" s="3">
        <f t="shared" si="46"/>
        <v>0</v>
      </c>
      <c r="DX61" s="3">
        <f t="shared" si="47"/>
        <v>1</v>
      </c>
      <c r="DY61" s="3">
        <f t="shared" si="48"/>
        <v>1</v>
      </c>
      <c r="DZ61" s="3">
        <f t="shared" si="49"/>
        <v>0</v>
      </c>
      <c r="EA61" s="3">
        <f t="shared" si="50"/>
        <v>0</v>
      </c>
      <c r="EB61" s="3">
        <f t="shared" si="51"/>
        <v>0</v>
      </c>
      <c r="EC61" s="3">
        <f t="shared" si="52"/>
        <v>0</v>
      </c>
      <c r="ED61" s="3">
        <f t="shared" si="53"/>
        <v>0</v>
      </c>
      <c r="EE61" s="3">
        <f t="shared" si="54"/>
        <v>0</v>
      </c>
      <c r="EG61" s="15">
        <f t="shared" si="55"/>
        <v>4</v>
      </c>
      <c r="EH61" s="54" t="s">
        <v>137</v>
      </c>
      <c r="EI61" s="15">
        <v>2</v>
      </c>
    </row>
    <row r="62" spans="1:139" x14ac:dyDescent="0.2">
      <c r="A62" s="28" t="s">
        <v>147</v>
      </c>
      <c r="B62" s="7" t="s">
        <v>111</v>
      </c>
      <c r="C62" s="28" t="s">
        <v>137</v>
      </c>
      <c r="D62" s="22" t="s">
        <v>113</v>
      </c>
      <c r="E62" s="10" t="s">
        <v>114</v>
      </c>
      <c r="F62" s="22" t="s">
        <v>123</v>
      </c>
      <c r="G62" s="3">
        <v>20.91</v>
      </c>
      <c r="H62" s="13">
        <v>1.6236272023605736</v>
      </c>
      <c r="I62" s="13">
        <v>0.65188914777099671</v>
      </c>
      <c r="J62" s="13">
        <v>0.75701507399567991</v>
      </c>
      <c r="K62" s="13">
        <v>3.7798114336664383</v>
      </c>
      <c r="L62" s="13">
        <v>0.23750646536277201</v>
      </c>
      <c r="M62" s="13">
        <v>3.0899251995600912</v>
      </c>
      <c r="N62" s="13">
        <v>1.2213767156727608</v>
      </c>
      <c r="O62" s="13">
        <v>2.1163824250836041</v>
      </c>
      <c r="P62" s="13">
        <v>1.5506514089942713</v>
      </c>
      <c r="Q62" s="13">
        <v>1.8638868263498898</v>
      </c>
      <c r="R62" s="13">
        <v>1.5894286413671674</v>
      </c>
      <c r="S62" s="13">
        <v>6.2963817618057721E-2</v>
      </c>
      <c r="T62" s="13">
        <v>0.78197565210874076</v>
      </c>
      <c r="U62" s="13">
        <v>0.68905858964012656</v>
      </c>
      <c r="V62" s="13">
        <v>0.71376211978413806</v>
      </c>
      <c r="W62" s="13">
        <v>1.1427191072949618</v>
      </c>
      <c r="X62" s="13">
        <v>0.87108601580671263</v>
      </c>
      <c r="Y62" s="13">
        <v>0.75340879414543183</v>
      </c>
      <c r="Z62" s="13">
        <v>0.95053869875313002</v>
      </c>
      <c r="AA62" s="13">
        <v>2.1961842820722395</v>
      </c>
      <c r="AB62" s="13">
        <v>1.4481574970344138</v>
      </c>
      <c r="AC62" s="13">
        <v>0.83693620813500691</v>
      </c>
      <c r="AD62" s="13">
        <v>1.971762546649525</v>
      </c>
      <c r="AE62" s="13">
        <v>1.2166054888257798</v>
      </c>
      <c r="AF62" s="13">
        <v>0.85076200826965498</v>
      </c>
      <c r="AG62" s="13">
        <v>1.5024765866695038</v>
      </c>
      <c r="AH62" s="13">
        <v>0.94199820938124079</v>
      </c>
      <c r="AI62" s="13">
        <v>0.92522387566768605</v>
      </c>
      <c r="AJ62" s="13">
        <v>0.85456133779777932</v>
      </c>
      <c r="AK62" s="13">
        <v>2.1333129991819164</v>
      </c>
      <c r="AL62" s="13">
        <v>0.92299186047388393</v>
      </c>
      <c r="AM62" s="13">
        <v>0.85875243270025903</v>
      </c>
      <c r="AN62" s="13">
        <v>0.94677843423199082</v>
      </c>
      <c r="AO62" s="13">
        <v>1.1460560732414113</v>
      </c>
      <c r="AP62" s="13">
        <v>0.89250518391625899</v>
      </c>
      <c r="AQ62" s="13">
        <v>0.88566029700938242</v>
      </c>
      <c r="AR62" s="13">
        <v>7.456431989215023</v>
      </c>
      <c r="AS62" s="13">
        <v>0.22476604511389975</v>
      </c>
      <c r="AT62" s="13">
        <v>2.1040431722221031</v>
      </c>
      <c r="AU62" s="13">
        <v>1.0051017249945555</v>
      </c>
      <c r="AV62" s="13">
        <v>2.6309446547955653</v>
      </c>
      <c r="AW62" s="13">
        <v>1.1140282764308875</v>
      </c>
      <c r="AX62" s="13">
        <v>0.8671417799665817</v>
      </c>
      <c r="AY62" s="13">
        <v>1.6860015875716836</v>
      </c>
      <c r="AZ62" s="13">
        <v>1.515143213908974</v>
      </c>
      <c r="BA62" s="13">
        <v>0.91189022938274722</v>
      </c>
      <c r="BB62" s="13">
        <v>0.91764338442476989</v>
      </c>
      <c r="BC62" s="13">
        <v>1.0896345058026542</v>
      </c>
      <c r="BD62" s="13">
        <v>5.0073188570955276</v>
      </c>
      <c r="BE62" s="13">
        <v>1.7323117260135756</v>
      </c>
      <c r="BF62" s="13">
        <v>0.65320486378849218</v>
      </c>
      <c r="BG62" s="13">
        <v>1.0286740041086371</v>
      </c>
      <c r="BH62" s="13">
        <v>1.0474251610346397</v>
      </c>
      <c r="BI62" s="13">
        <v>0.59376662459717577</v>
      </c>
      <c r="BJ62" s="13">
        <v>1.1346121316158229</v>
      </c>
      <c r="BK62" s="13">
        <v>2.1040431722221031</v>
      </c>
      <c r="BL62" s="13">
        <v>1.2881621311944316</v>
      </c>
      <c r="BM62" s="13">
        <v>0.79623532022311272</v>
      </c>
      <c r="BN62" s="13">
        <v>0.74552525868690944</v>
      </c>
      <c r="BO62" s="13">
        <v>1.4397424439768582</v>
      </c>
      <c r="BP62" s="13">
        <v>1.4583948666797875</v>
      </c>
      <c r="BQ62" s="13">
        <v>4.1584216658804953</v>
      </c>
      <c r="BR62" s="13">
        <v>1.2904501405436792</v>
      </c>
      <c r="BS62" s="13">
        <v>1.6845524864080295</v>
      </c>
      <c r="BT62" s="13">
        <v>0.84056905945344729</v>
      </c>
      <c r="BU62" s="13">
        <v>2.0609578447397836</v>
      </c>
      <c r="BV62" s="13">
        <v>0.87136514281311361</v>
      </c>
      <c r="BW62" s="13">
        <v>1.3512144226005744</v>
      </c>
      <c r="BX62" s="13">
        <v>0.98748279320754084</v>
      </c>
      <c r="BY62" s="13">
        <v>2.0341671870385833</v>
      </c>
      <c r="BZ62" s="13">
        <v>1.0930158056780199</v>
      </c>
      <c r="CA62" s="13">
        <v>1.7050308252839259</v>
      </c>
      <c r="CB62" s="13">
        <v>2.5505244192523913</v>
      </c>
      <c r="CC62" s="13">
        <v>0.87950977156706689</v>
      </c>
      <c r="CD62" s="13">
        <v>0.76932599843683325</v>
      </c>
      <c r="CE62" s="13">
        <v>1.1164664046943911</v>
      </c>
      <c r="CF62" s="13">
        <v>0.6466269337442978</v>
      </c>
      <c r="CG62" s="13">
        <v>0.93259290527706662</v>
      </c>
      <c r="CH62" s="13">
        <v>1.2614123386677076</v>
      </c>
      <c r="CI62" s="13">
        <v>1.1259156503198178</v>
      </c>
      <c r="CJ62" s="13">
        <v>1.339028047839727</v>
      </c>
      <c r="CK62" s="13">
        <v>1.5566746919729864</v>
      </c>
      <c r="CL62" s="13">
        <v>0.83511104453291785</v>
      </c>
      <c r="CM62" s="13">
        <v>1.2410488755055831</v>
      </c>
      <c r="CN62" s="13">
        <v>1.3753102083045805</v>
      </c>
      <c r="CO62" s="13">
        <v>0.7760688922447746</v>
      </c>
      <c r="CP62" s="13">
        <v>0.92930264317370015</v>
      </c>
      <c r="CQ62" s="13">
        <v>0.9262375598984619</v>
      </c>
      <c r="CR62" s="13">
        <v>1.0960719533476722</v>
      </c>
      <c r="CS62" s="13">
        <v>1.1651299341052805</v>
      </c>
      <c r="CT62" s="13">
        <v>0.55554955984233456</v>
      </c>
      <c r="CU62" s="13">
        <v>1.0706658168409295</v>
      </c>
      <c r="CV62" s="13">
        <v>1.1093597783853093</v>
      </c>
      <c r="CW62" s="13">
        <v>2.3970612518792986</v>
      </c>
      <c r="CX62" s="13">
        <v>0.83816029035695683</v>
      </c>
      <c r="CY62" s="13">
        <v>1.5826498144431578</v>
      </c>
      <c r="DB62" s="13"/>
      <c r="DC62" s="13">
        <f t="shared" si="28"/>
        <v>3.7798114336664383</v>
      </c>
      <c r="DD62" s="13">
        <f t="shared" si="29"/>
        <v>3.0899251995600912</v>
      </c>
      <c r="DE62" s="13">
        <f t="shared" si="30"/>
        <v>1.5506514089942713</v>
      </c>
      <c r="DF62" s="13">
        <f t="shared" si="31"/>
        <v>0.78197565210874076</v>
      </c>
      <c r="DG62" s="13">
        <f t="shared" si="32"/>
        <v>7.456431989215023</v>
      </c>
      <c r="DH62" s="13">
        <f t="shared" si="33"/>
        <v>2.1040431722221031</v>
      </c>
      <c r="DI62" s="13">
        <f t="shared" si="34"/>
        <v>5.0073188570955276</v>
      </c>
      <c r="DJ62" s="13">
        <f t="shared" si="35"/>
        <v>1.4583948666797875</v>
      </c>
      <c r="DK62" s="13">
        <f t="shared" si="36"/>
        <v>4.1584216658804953</v>
      </c>
      <c r="DL62" s="13">
        <f t="shared" si="37"/>
        <v>2.0609578447397836</v>
      </c>
      <c r="DM62" s="13">
        <f t="shared" si="38"/>
        <v>2.0341671870385833</v>
      </c>
      <c r="DN62" s="13">
        <f t="shared" si="39"/>
        <v>1.3753102083045805</v>
      </c>
      <c r="DO62" s="13">
        <f t="shared" si="40"/>
        <v>0.7760688922447746</v>
      </c>
      <c r="DP62" s="13"/>
      <c r="DQ62" s="13"/>
      <c r="DR62">
        <f t="shared" si="41"/>
        <v>1</v>
      </c>
      <c r="DS62">
        <f t="shared" si="42"/>
        <v>0</v>
      </c>
      <c r="DT62" s="3">
        <f t="shared" si="43"/>
        <v>1</v>
      </c>
      <c r="DU62" s="3">
        <f t="shared" si="44"/>
        <v>0</v>
      </c>
      <c r="DV62" s="3">
        <f t="shared" si="45"/>
        <v>0</v>
      </c>
      <c r="DW62" s="3">
        <f t="shared" si="46"/>
        <v>1</v>
      </c>
      <c r="DX62" s="3">
        <f t="shared" si="47"/>
        <v>0</v>
      </c>
      <c r="DY62" s="3">
        <f t="shared" si="48"/>
        <v>1</v>
      </c>
      <c r="DZ62" s="3">
        <f t="shared" si="49"/>
        <v>0</v>
      </c>
      <c r="EA62" s="3">
        <f t="shared" si="50"/>
        <v>1</v>
      </c>
      <c r="EB62" s="3">
        <f t="shared" si="51"/>
        <v>0</v>
      </c>
      <c r="EC62" s="3">
        <f t="shared" si="52"/>
        <v>1</v>
      </c>
      <c r="ED62" s="3">
        <f t="shared" si="53"/>
        <v>0</v>
      </c>
      <c r="EE62" s="3">
        <f t="shared" si="54"/>
        <v>0</v>
      </c>
      <c r="EG62" s="15">
        <f t="shared" si="55"/>
        <v>12</v>
      </c>
      <c r="EH62" s="62"/>
      <c r="EI62" s="15">
        <v>9</v>
      </c>
    </row>
    <row r="63" spans="1:139" x14ac:dyDescent="0.2">
      <c r="A63" s="28" t="s">
        <v>147</v>
      </c>
      <c r="B63" s="7" t="s">
        <v>111</v>
      </c>
      <c r="C63" s="28" t="s">
        <v>137</v>
      </c>
      <c r="D63" s="31" t="s">
        <v>113</v>
      </c>
      <c r="E63" s="9" t="s">
        <v>114</v>
      </c>
      <c r="F63" s="32" t="s">
        <v>149</v>
      </c>
      <c r="G63" s="3">
        <v>21.29</v>
      </c>
      <c r="H63" s="13">
        <v>2.1360892511948983</v>
      </c>
      <c r="I63" s="13">
        <v>0.92112412737590299</v>
      </c>
      <c r="J63" s="13">
        <v>1.3471698479720975</v>
      </c>
      <c r="K63" s="13">
        <v>3.5708182442084424</v>
      </c>
      <c r="L63" s="13">
        <v>2.4685700146379728</v>
      </c>
      <c r="M63" s="13">
        <v>5.3651478675976225</v>
      </c>
      <c r="N63" s="13">
        <v>1.2001823571461196</v>
      </c>
      <c r="O63" s="13">
        <v>1.1583986705700247</v>
      </c>
      <c r="P63" s="13">
        <v>0.9524833171211079</v>
      </c>
      <c r="Q63" s="13">
        <v>1.260650216253119</v>
      </c>
      <c r="R63" s="13">
        <v>1.1459271230047725</v>
      </c>
      <c r="S63" s="13">
        <v>48.608832275962854</v>
      </c>
      <c r="T63" s="13">
        <v>1.2518519858417467</v>
      </c>
      <c r="U63" s="13">
        <v>1.3118071066808619</v>
      </c>
      <c r="V63" s="13">
        <v>1.2473802660298083</v>
      </c>
      <c r="W63" s="13">
        <v>1.4223712585279722</v>
      </c>
      <c r="X63" s="13">
        <v>1.3266678668090019</v>
      </c>
      <c r="Y63" s="13">
        <v>0.30912365294394911</v>
      </c>
      <c r="Z63" s="13">
        <v>4.1562811912164692</v>
      </c>
      <c r="AA63" s="13">
        <v>1.2503832309609537</v>
      </c>
      <c r="AB63" s="13">
        <v>0.97595917245894304</v>
      </c>
      <c r="AC63" s="13">
        <v>1.4239828330068374</v>
      </c>
      <c r="AD63" s="13">
        <v>0.65933235384756161</v>
      </c>
      <c r="AE63" s="13">
        <v>0.80722521506444722</v>
      </c>
      <c r="AF63" s="13">
        <v>1.99195655225219</v>
      </c>
      <c r="AG63" s="13">
        <v>1.2344940354843807</v>
      </c>
      <c r="AH63" s="13">
        <v>1.1563874792921149</v>
      </c>
      <c r="AI63" s="13">
        <v>1.4785346323783901</v>
      </c>
      <c r="AJ63" s="13">
        <v>1.8586244297537271</v>
      </c>
      <c r="AK63" s="13">
        <v>2.6059969965326286</v>
      </c>
      <c r="AL63" s="13">
        <v>1.2351334861129544</v>
      </c>
      <c r="AM63" s="13">
        <v>0.57628212105720011</v>
      </c>
      <c r="AN63" s="13">
        <v>0.79681423233458892</v>
      </c>
      <c r="AO63" s="13">
        <v>1.8573602017865249</v>
      </c>
      <c r="AP63" s="13">
        <v>1.136784158242806</v>
      </c>
      <c r="AQ63" s="13">
        <v>0.97249701631445851</v>
      </c>
      <c r="AR63" s="13">
        <v>8.7316524193738285</v>
      </c>
      <c r="AS63" s="13">
        <v>2.3103938209265715</v>
      </c>
      <c r="AT63" s="13">
        <v>5.1909052166124949</v>
      </c>
      <c r="AU63" s="13">
        <v>1.3380322772168245</v>
      </c>
      <c r="AV63" s="13">
        <v>0.87769781601320673</v>
      </c>
      <c r="AW63" s="13">
        <v>0.96681961058158861</v>
      </c>
      <c r="AX63" s="13">
        <v>1.8897629929897664</v>
      </c>
      <c r="AY63" s="13">
        <v>0.43397452011848631</v>
      </c>
      <c r="AZ63" s="13">
        <v>1.3408794608419421</v>
      </c>
      <c r="BA63" s="13">
        <v>1.2296138398214023</v>
      </c>
      <c r="BB63" s="13">
        <v>1.1226746058998849</v>
      </c>
      <c r="BC63" s="13">
        <v>1.0174598939507422</v>
      </c>
      <c r="BD63" s="13">
        <v>1.3332727337234807</v>
      </c>
      <c r="BE63" s="13">
        <v>7.0433215750161962</v>
      </c>
      <c r="BF63" s="13">
        <v>1.7754753225366469</v>
      </c>
      <c r="BG63" s="13">
        <v>0.80095904595564316</v>
      </c>
      <c r="BH63" s="13">
        <v>0.95584405379227977</v>
      </c>
      <c r="BI63" s="13">
        <v>0.63897229317930426</v>
      </c>
      <c r="BJ63" s="13">
        <v>1.4700408958172981</v>
      </c>
      <c r="BK63" s="13">
        <v>1.4640800685685669</v>
      </c>
      <c r="BL63" s="13">
        <v>1.3661023425590257</v>
      </c>
      <c r="BM63" s="13">
        <v>0.34547389469671247</v>
      </c>
      <c r="BN63" s="13">
        <v>4.9405704648434545</v>
      </c>
      <c r="BO63" s="13">
        <v>1.063829371648747</v>
      </c>
      <c r="BP63" s="13">
        <v>1.1702431596056677</v>
      </c>
      <c r="BQ63" s="13">
        <v>21.556716926667256</v>
      </c>
      <c r="BR63" s="13">
        <v>0.87060953540984054</v>
      </c>
      <c r="BS63" s="13">
        <v>0.84052969761117191</v>
      </c>
      <c r="BT63" s="13">
        <v>1.1407593312155453</v>
      </c>
      <c r="BU63" s="13">
        <v>3.6951054355490727</v>
      </c>
      <c r="BV63" s="13">
        <v>1.392910917634723</v>
      </c>
      <c r="BW63" s="13">
        <v>1.6199831664868249</v>
      </c>
      <c r="BX63" s="13">
        <v>0.99577404302678196</v>
      </c>
      <c r="BY63" s="13">
        <v>1.781185922034124</v>
      </c>
      <c r="BZ63" s="13">
        <v>0.6519464400065299</v>
      </c>
      <c r="CA63" s="13">
        <v>0.21710485825478543</v>
      </c>
      <c r="CB63" s="13">
        <v>1.8509912527000731</v>
      </c>
      <c r="CC63" s="13">
        <v>0.98554225105449911</v>
      </c>
      <c r="CD63" s="13">
        <v>1.9537619564921149</v>
      </c>
      <c r="CE63" s="13">
        <v>1.0835607960224856</v>
      </c>
      <c r="CF63" s="13">
        <v>1.0524807988763007</v>
      </c>
      <c r="CG63" s="13">
        <v>1.2743842861024959</v>
      </c>
      <c r="CH63" s="13">
        <v>0.52737504337202634</v>
      </c>
      <c r="CI63" s="13">
        <v>0.98852584568679447</v>
      </c>
      <c r="CJ63" s="13">
        <v>1.3686148339934592</v>
      </c>
      <c r="CK63" s="13">
        <v>0.67348346108607504</v>
      </c>
      <c r="CL63" s="13">
        <v>0.74743292067358991</v>
      </c>
      <c r="CM63" s="13">
        <v>0.91551491505036264</v>
      </c>
      <c r="CN63" s="13">
        <v>1.1889134181294174</v>
      </c>
      <c r="CO63" s="13">
        <v>2.1005726974658168</v>
      </c>
      <c r="CP63" s="13">
        <v>0.58386663815757811</v>
      </c>
      <c r="CQ63" s="13">
        <v>1.0192839123568258</v>
      </c>
      <c r="CR63" s="13">
        <v>0.58642398380502314</v>
      </c>
      <c r="CS63" s="13">
        <v>1.5510590665389654</v>
      </c>
      <c r="CT63" s="13">
        <v>0.5970728287203223</v>
      </c>
      <c r="CU63" s="13">
        <v>0.92006033850924185</v>
      </c>
      <c r="CV63" s="13">
        <v>0.86134730342666987</v>
      </c>
      <c r="CW63" s="13">
        <v>1.774490875476995</v>
      </c>
      <c r="CX63" s="13">
        <v>0.63556403684129748</v>
      </c>
      <c r="CY63" s="13">
        <v>0.71693353358775103</v>
      </c>
      <c r="DB63" s="12"/>
      <c r="DC63" s="13">
        <f t="shared" si="28"/>
        <v>3.5708182442084424</v>
      </c>
      <c r="DD63" s="13">
        <f t="shared" si="29"/>
        <v>5.3651478675976225</v>
      </c>
      <c r="DE63" s="13">
        <f t="shared" si="30"/>
        <v>0.9524833171211079</v>
      </c>
      <c r="DF63" s="13">
        <f t="shared" si="31"/>
        <v>1.2518519858417467</v>
      </c>
      <c r="DG63" s="13">
        <f t="shared" si="32"/>
        <v>8.7316524193738285</v>
      </c>
      <c r="DH63" s="13">
        <f t="shared" si="33"/>
        <v>5.1909052166124949</v>
      </c>
      <c r="DI63" s="13">
        <f t="shared" si="34"/>
        <v>1.3332727337234807</v>
      </c>
      <c r="DJ63" s="13">
        <f t="shared" si="35"/>
        <v>1.1702431596056677</v>
      </c>
      <c r="DK63" s="13">
        <f t="shared" si="36"/>
        <v>21.556716926667256</v>
      </c>
      <c r="DL63" s="13">
        <f t="shared" si="37"/>
        <v>3.6951054355490727</v>
      </c>
      <c r="DM63" s="13">
        <f t="shared" si="38"/>
        <v>1.781185922034124</v>
      </c>
      <c r="DN63" s="13">
        <f t="shared" si="39"/>
        <v>1.1889134181294174</v>
      </c>
      <c r="DO63" s="13">
        <f t="shared" si="40"/>
        <v>2.1005726974658168</v>
      </c>
      <c r="DP63" s="13"/>
      <c r="DQ63" s="13"/>
      <c r="DR63">
        <f t="shared" si="41"/>
        <v>1</v>
      </c>
      <c r="DS63">
        <f t="shared" si="42"/>
        <v>0</v>
      </c>
      <c r="DT63" s="3">
        <f t="shared" si="43"/>
        <v>1</v>
      </c>
      <c r="DU63" s="3">
        <f t="shared" si="44"/>
        <v>0</v>
      </c>
      <c r="DV63" s="3">
        <f t="shared" si="45"/>
        <v>0</v>
      </c>
      <c r="DW63" s="3">
        <f t="shared" si="46"/>
        <v>1</v>
      </c>
      <c r="DX63" s="3">
        <f t="shared" si="47"/>
        <v>1</v>
      </c>
      <c r="DY63" s="3">
        <f t="shared" si="48"/>
        <v>1</v>
      </c>
      <c r="DZ63" s="3">
        <f t="shared" si="49"/>
        <v>0</v>
      </c>
      <c r="EA63" s="3">
        <f t="shared" si="50"/>
        <v>1</v>
      </c>
      <c r="EB63" s="3">
        <f t="shared" si="51"/>
        <v>1</v>
      </c>
      <c r="EC63" s="3">
        <f t="shared" si="52"/>
        <v>1</v>
      </c>
      <c r="ED63" s="3">
        <f t="shared" si="53"/>
        <v>0</v>
      </c>
      <c r="EE63" s="3">
        <f t="shared" si="54"/>
        <v>0</v>
      </c>
      <c r="EG63" s="15">
        <f t="shared" si="55"/>
        <v>18</v>
      </c>
      <c r="EH63" s="62"/>
      <c r="EI63" s="15">
        <v>16</v>
      </c>
    </row>
    <row r="64" spans="1:139" x14ac:dyDescent="0.2">
      <c r="A64" s="33" t="s">
        <v>150</v>
      </c>
      <c r="B64" s="7" t="s">
        <v>111</v>
      </c>
      <c r="C64" s="28" t="s">
        <v>137</v>
      </c>
      <c r="D64" s="8" t="s">
        <v>113</v>
      </c>
      <c r="E64" s="9" t="s">
        <v>114</v>
      </c>
      <c r="F64" s="16" t="s">
        <v>118</v>
      </c>
      <c r="G64" s="3">
        <v>22.03</v>
      </c>
      <c r="H64" s="13">
        <v>3.170770453370841</v>
      </c>
      <c r="I64" s="13">
        <v>3.3217452383088903</v>
      </c>
      <c r="J64" s="13">
        <v>0.91191914518618966</v>
      </c>
      <c r="K64" s="13">
        <v>5.2315568318624033</v>
      </c>
      <c r="L64" s="13">
        <v>14.744826576399767</v>
      </c>
      <c r="M64" s="13">
        <v>4.5764787185894056</v>
      </c>
      <c r="N64" s="13">
        <v>1.2998969418417219</v>
      </c>
      <c r="O64" s="13">
        <v>2.1750170249189136</v>
      </c>
      <c r="P64" s="13">
        <v>1.3144207259081035</v>
      </c>
      <c r="Q64" s="13">
        <v>0.33141840711134413</v>
      </c>
      <c r="R64" s="13">
        <v>0.84723520303129252</v>
      </c>
      <c r="S64" s="13">
        <v>41.922663567325834</v>
      </c>
      <c r="T64" s="13">
        <v>2.3443932927041837</v>
      </c>
      <c r="U64" s="13">
        <v>1.2777560904369729</v>
      </c>
      <c r="V64" s="13">
        <v>1.8820574614608145</v>
      </c>
      <c r="W64" s="13">
        <v>5.0088129000661006</v>
      </c>
      <c r="X64" s="13">
        <v>2.5910399765574832</v>
      </c>
      <c r="Y64" s="13">
        <v>0.59590165339021695</v>
      </c>
      <c r="Z64" s="13">
        <v>4.362854560132539</v>
      </c>
      <c r="AA64" s="13">
        <v>1.471467094891854</v>
      </c>
      <c r="AB64" s="13">
        <v>1.5350369577377987</v>
      </c>
      <c r="AC64" s="13">
        <v>1.3204883299462531</v>
      </c>
      <c r="AD64" s="13">
        <v>1.8934622962218213</v>
      </c>
      <c r="AE64" s="13">
        <v>0.99865526181358266</v>
      </c>
      <c r="AF64" s="13">
        <v>1.8736278691274415</v>
      </c>
      <c r="AG64" s="13">
        <v>2.3089441279294869</v>
      </c>
      <c r="AH64" s="13">
        <v>1.5374131497121148</v>
      </c>
      <c r="AI64" s="13">
        <v>1.009812562316597</v>
      </c>
      <c r="AJ64" s="13">
        <v>1.675357198941638</v>
      </c>
      <c r="AK64" s="13">
        <v>1.9529384047399296</v>
      </c>
      <c r="AL64" s="13">
        <v>1.2296718678305645</v>
      </c>
      <c r="AM64" s="13">
        <v>0.95756963928810568</v>
      </c>
      <c r="AN64" s="13">
        <v>1.8396717672976983</v>
      </c>
      <c r="AO64" s="13">
        <v>1.5787840031206479</v>
      </c>
      <c r="AP64" s="13">
        <v>1.4885443652742569</v>
      </c>
      <c r="AQ64" s="13">
        <v>1.2171195100670371</v>
      </c>
      <c r="AR64" s="13">
        <v>7.6631336066041191</v>
      </c>
      <c r="AS64" s="13">
        <v>19.529050506622053</v>
      </c>
      <c r="AT64" s="13">
        <v>0.64575221847067754</v>
      </c>
      <c r="AU64" s="13">
        <v>0.80773163103126022</v>
      </c>
      <c r="AV64" s="13">
        <v>2.3125635018997182</v>
      </c>
      <c r="AW64" s="13">
        <v>1.4726685162427411</v>
      </c>
      <c r="AX64" s="13">
        <v>3.9771242594721343</v>
      </c>
      <c r="AY64" s="13">
        <v>1.401379536791074</v>
      </c>
      <c r="AZ64" s="13">
        <v>0.98892403414406649</v>
      </c>
      <c r="BA64" s="13">
        <v>1.7165275135732951</v>
      </c>
      <c r="BB64" s="13">
        <v>1.3274085463444834</v>
      </c>
      <c r="BC64" s="13">
        <v>1.285451807919886</v>
      </c>
      <c r="BD64" s="13">
        <v>3.7084965846540263</v>
      </c>
      <c r="BE64" s="13">
        <v>6.2162602694685765</v>
      </c>
      <c r="BF64" s="13">
        <v>0.72360455290908887</v>
      </c>
      <c r="BG64" s="13">
        <v>1.200588324332146</v>
      </c>
      <c r="BH64" s="13">
        <v>1.3209039760403576</v>
      </c>
      <c r="BI64" s="13">
        <v>0.29973248622699794</v>
      </c>
      <c r="BJ64" s="13">
        <v>1.1832591472068583</v>
      </c>
      <c r="BK64" s="13">
        <v>0.64575221847067754</v>
      </c>
      <c r="BL64" s="13">
        <v>2.1320790740743911</v>
      </c>
      <c r="BM64" s="13">
        <v>1.7565760941910089</v>
      </c>
      <c r="BN64" s="13">
        <v>2.7086047825773671</v>
      </c>
      <c r="BO64" s="13">
        <v>3.8248678228483395</v>
      </c>
      <c r="BP64" s="13">
        <v>0.90249986024473583</v>
      </c>
      <c r="BQ64" s="13">
        <v>6.4549147264936879</v>
      </c>
      <c r="BR64" s="13">
        <v>1.1090730226603744</v>
      </c>
      <c r="BS64" s="13">
        <v>0.4882273045069061</v>
      </c>
      <c r="BT64" s="13">
        <v>1.4063862544536128</v>
      </c>
      <c r="BU64" s="13">
        <v>1.0490774962506846</v>
      </c>
      <c r="BV64" s="13">
        <v>1.15628730634461</v>
      </c>
      <c r="BW64" s="13">
        <v>0.61048605658230126</v>
      </c>
      <c r="BX64" s="13">
        <v>0.57925701827586173</v>
      </c>
      <c r="BY64" s="13">
        <v>2.8459340320289495</v>
      </c>
      <c r="BZ64" s="13">
        <v>4.1567177524455445</v>
      </c>
      <c r="CA64" s="13">
        <v>0.90348232447939347</v>
      </c>
      <c r="CB64" s="13">
        <v>1.0929848399576194</v>
      </c>
      <c r="CC64" s="13">
        <v>1.9661160505840436</v>
      </c>
      <c r="CD64" s="13">
        <v>3.5664004950241286</v>
      </c>
      <c r="CE64" s="13">
        <v>1.0639782961695805</v>
      </c>
      <c r="CF64" s="13">
        <v>3.57603784496151</v>
      </c>
      <c r="CG64" s="13">
        <v>1.2507787465051259</v>
      </c>
      <c r="CH64" s="13">
        <v>0.23178132155118883</v>
      </c>
      <c r="CI64" s="13">
        <v>1.0602972109079776</v>
      </c>
      <c r="CJ64" s="13">
        <v>0.8547953556920258</v>
      </c>
      <c r="CK64" s="13">
        <v>1.1268618654842455</v>
      </c>
      <c r="CL64" s="13">
        <v>1.0938145964251833</v>
      </c>
      <c r="CM64" s="13">
        <v>0.60047563946811788</v>
      </c>
      <c r="CN64" s="13">
        <v>1.3688580813242495</v>
      </c>
      <c r="CO64" s="13">
        <v>1.9430907951103329</v>
      </c>
      <c r="CP64" s="13">
        <v>0.70468698978780508</v>
      </c>
      <c r="CQ64" s="13">
        <v>0.71371790522207723</v>
      </c>
      <c r="CR64" s="13">
        <v>1.1577493214961749</v>
      </c>
      <c r="CS64" s="13">
        <v>1.4243942132190861</v>
      </c>
      <c r="CT64" s="13">
        <v>2.0071408818389749</v>
      </c>
      <c r="CU64" s="13">
        <v>0.70371279385283558</v>
      </c>
      <c r="CV64" s="13">
        <v>0.98876231432544581</v>
      </c>
      <c r="CW64" s="13">
        <v>3.266118837550803</v>
      </c>
      <c r="CX64" s="13">
        <v>1.8571091968018216</v>
      </c>
      <c r="CY64" s="13">
        <v>0.47109879048553666</v>
      </c>
      <c r="DB64" s="13"/>
      <c r="DC64" s="13">
        <f t="shared" si="28"/>
        <v>5.2315568318624033</v>
      </c>
      <c r="DD64" s="13">
        <f t="shared" si="29"/>
        <v>4.5764787185894056</v>
      </c>
      <c r="DE64" s="13">
        <f t="shared" si="30"/>
        <v>1.3144207259081035</v>
      </c>
      <c r="DF64" s="13">
        <f t="shared" si="31"/>
        <v>2.3443932927041837</v>
      </c>
      <c r="DG64" s="13">
        <f t="shared" si="32"/>
        <v>7.6631336066041191</v>
      </c>
      <c r="DH64" s="13">
        <f t="shared" si="33"/>
        <v>0.64575221847067754</v>
      </c>
      <c r="DI64" s="13">
        <f t="shared" si="34"/>
        <v>3.7084965846540263</v>
      </c>
      <c r="DJ64" s="13">
        <f t="shared" si="35"/>
        <v>0.90249986024473583</v>
      </c>
      <c r="DK64" s="13">
        <f t="shared" si="36"/>
        <v>6.4549147264936879</v>
      </c>
      <c r="DL64" s="13">
        <f t="shared" si="37"/>
        <v>1.0490774962506846</v>
      </c>
      <c r="DM64" s="13">
        <f t="shared" si="38"/>
        <v>2.8459340320289495</v>
      </c>
      <c r="DN64" s="13">
        <f t="shared" si="39"/>
        <v>1.3688580813242495</v>
      </c>
      <c r="DO64" s="13">
        <f t="shared" si="40"/>
        <v>1.9430907951103329</v>
      </c>
      <c r="DP64" s="13"/>
      <c r="DQ64" s="13"/>
      <c r="DR64">
        <f t="shared" si="41"/>
        <v>1</v>
      </c>
      <c r="DS64">
        <f t="shared" si="42"/>
        <v>0</v>
      </c>
      <c r="DT64" s="3">
        <f t="shared" si="43"/>
        <v>1</v>
      </c>
      <c r="DU64" s="3">
        <f t="shared" si="44"/>
        <v>0</v>
      </c>
      <c r="DV64" s="3">
        <f t="shared" si="45"/>
        <v>1</v>
      </c>
      <c r="DW64" s="3">
        <f t="shared" si="46"/>
        <v>1</v>
      </c>
      <c r="DX64" s="3">
        <f t="shared" si="47"/>
        <v>0</v>
      </c>
      <c r="DY64" s="3">
        <f t="shared" si="48"/>
        <v>1</v>
      </c>
      <c r="DZ64" s="3">
        <f t="shared" si="49"/>
        <v>0</v>
      </c>
      <c r="EA64" s="3">
        <f t="shared" si="50"/>
        <v>1</v>
      </c>
      <c r="EB64" s="3">
        <f t="shared" si="51"/>
        <v>0</v>
      </c>
      <c r="EC64" s="3">
        <f t="shared" si="52"/>
        <v>1</v>
      </c>
      <c r="ED64" s="3">
        <f t="shared" si="53"/>
        <v>0</v>
      </c>
      <c r="EE64" s="3">
        <f t="shared" si="54"/>
        <v>0</v>
      </c>
      <c r="EG64" s="15">
        <f t="shared" si="55"/>
        <v>13</v>
      </c>
      <c r="EH64" s="54" t="s">
        <v>137</v>
      </c>
      <c r="EI64" s="15">
        <v>16</v>
      </c>
    </row>
    <row r="65" spans="1:139" x14ac:dyDescent="0.2">
      <c r="A65" s="33" t="s">
        <v>150</v>
      </c>
      <c r="B65" s="7" t="s">
        <v>111</v>
      </c>
      <c r="C65" s="28" t="s">
        <v>137</v>
      </c>
      <c r="D65" s="8" t="s">
        <v>113</v>
      </c>
      <c r="E65" s="9" t="s">
        <v>114</v>
      </c>
      <c r="F65" s="22" t="s">
        <v>123</v>
      </c>
      <c r="G65" s="3">
        <v>21.81</v>
      </c>
      <c r="H65" s="13">
        <v>2.057967810107753</v>
      </c>
      <c r="I65" s="13">
        <v>3.2822805643468524</v>
      </c>
      <c r="J65" s="13">
        <v>0.67848740189439793</v>
      </c>
      <c r="K65" s="13">
        <v>4.1419618439652126</v>
      </c>
      <c r="L65" s="13">
        <v>44.57116272756997</v>
      </c>
      <c r="M65" s="13">
        <v>5.8953273091958289</v>
      </c>
      <c r="N65" s="13">
        <v>1.0003523520475022</v>
      </c>
      <c r="O65" s="13">
        <v>1.8578066248160843</v>
      </c>
      <c r="P65" s="13">
        <v>1.3331826067846866</v>
      </c>
      <c r="Q65" s="13">
        <v>0.12416360564156684</v>
      </c>
      <c r="R65" s="13">
        <v>0.87691459513679393</v>
      </c>
      <c r="S65" s="13">
        <v>2.7561737276230045</v>
      </c>
      <c r="T65" s="13">
        <v>3.9922320852406679</v>
      </c>
      <c r="U65" s="13">
        <v>1.1131890043725774</v>
      </c>
      <c r="V65" s="13">
        <v>9.5500960490322431</v>
      </c>
      <c r="W65" s="13">
        <v>3.1699735816725751</v>
      </c>
      <c r="X65" s="13">
        <v>3.5624927807044342</v>
      </c>
      <c r="Y65" s="13">
        <v>1.2776607161721913</v>
      </c>
      <c r="Z65" s="13">
        <v>3.8605790891138732</v>
      </c>
      <c r="AA65" s="13">
        <v>2.3246267908435145</v>
      </c>
      <c r="AB65" s="13">
        <v>2.1677802458069868</v>
      </c>
      <c r="AC65" s="13">
        <v>0.94290842511050066</v>
      </c>
      <c r="AD65" s="13">
        <v>2.3480869339989061</v>
      </c>
      <c r="AE65" s="13">
        <v>1.6413255482664484</v>
      </c>
      <c r="AF65" s="13">
        <v>2.2173361717263842</v>
      </c>
      <c r="AG65" s="13">
        <v>3.4326969795194517</v>
      </c>
      <c r="AH65" s="13">
        <v>1.7602693754797656</v>
      </c>
      <c r="AI65" s="13">
        <v>0.71196311245889199</v>
      </c>
      <c r="AJ65" s="13">
        <v>0.82088723202175795</v>
      </c>
      <c r="AK65" s="13">
        <v>1.5001384476678574</v>
      </c>
      <c r="AL65" s="13">
        <v>0.93717464650358928</v>
      </c>
      <c r="AM65" s="13">
        <v>5.4192697875945642E-3</v>
      </c>
      <c r="AN65" s="13">
        <v>1.896183716044493</v>
      </c>
      <c r="AO65" s="13">
        <v>2.9663269739581133</v>
      </c>
      <c r="AP65" s="13">
        <v>0.99856791263221456</v>
      </c>
      <c r="AQ65" s="13">
        <v>1.2031573662567949</v>
      </c>
      <c r="AR65" s="13">
        <v>17.759086212361488</v>
      </c>
      <c r="AS65" s="13">
        <v>109.78187027210673</v>
      </c>
      <c r="AT65" s="13">
        <v>1.9121083909783709</v>
      </c>
      <c r="AU65" s="13">
        <v>0.98578266874733556</v>
      </c>
      <c r="AV65" s="13">
        <v>9.3669599710556017</v>
      </c>
      <c r="AW65" s="13">
        <v>2.8834297058281146</v>
      </c>
      <c r="AX65" s="13">
        <v>3.2183914318843603</v>
      </c>
      <c r="AY65" s="13">
        <v>3.4716124302768052</v>
      </c>
      <c r="AZ65" s="13">
        <v>1.0291506376113781</v>
      </c>
      <c r="BA65" s="13">
        <v>1.0859307255294357</v>
      </c>
      <c r="BB65" s="13">
        <v>1.929203731821753</v>
      </c>
      <c r="BC65" s="13">
        <v>1.3248640218469032</v>
      </c>
      <c r="BD65" s="13">
        <v>5.6413417076208558</v>
      </c>
      <c r="BE65" s="13">
        <v>9.7452457263810111</v>
      </c>
      <c r="BF65" s="13">
        <v>0.89975706992315163</v>
      </c>
      <c r="BG65" s="13">
        <v>1.3129262251903309</v>
      </c>
      <c r="BH65" s="13">
        <v>1.147780815935127</v>
      </c>
      <c r="BI65" s="13">
        <v>1.8276222446911965</v>
      </c>
      <c r="BJ65" s="13">
        <v>1.2347330764589208</v>
      </c>
      <c r="BK65" s="13">
        <v>1.9121083909783709</v>
      </c>
      <c r="BL65" s="13">
        <v>1.8885960865207276</v>
      </c>
      <c r="BM65" s="13">
        <v>0.80847035246946675</v>
      </c>
      <c r="BN65" s="13">
        <v>7.0047285192559876</v>
      </c>
      <c r="BO65" s="13">
        <v>3.5995355092947436</v>
      </c>
      <c r="BP65" s="13">
        <v>2.9208360665759443</v>
      </c>
      <c r="BQ65" s="13">
        <v>11.778109249918371</v>
      </c>
      <c r="BR65" s="13">
        <v>0.69249444370819047</v>
      </c>
      <c r="BS65" s="13">
        <v>0.60055379196688918</v>
      </c>
      <c r="BT65" s="13">
        <v>0.84758987460832513</v>
      </c>
      <c r="BU65" s="13">
        <v>0.30678822070760559</v>
      </c>
      <c r="BV65" s="13">
        <v>2.0185919529783933</v>
      </c>
      <c r="BW65" s="13">
        <v>2.5425156112635796</v>
      </c>
      <c r="BX65" s="13">
        <v>0.75987157426551144</v>
      </c>
      <c r="BY65" s="13">
        <v>4.9466034825021126</v>
      </c>
      <c r="BZ65" s="13">
        <v>2.8884875240677599</v>
      </c>
      <c r="CA65" s="13">
        <v>0.26642434492914907</v>
      </c>
      <c r="CB65" s="13">
        <v>0.4361190495700934</v>
      </c>
      <c r="CC65" s="13">
        <v>2.7449340961352462</v>
      </c>
      <c r="CD65" s="13">
        <v>6.6977056238378188</v>
      </c>
      <c r="CE65" s="13">
        <v>1.8288539147446545</v>
      </c>
      <c r="CF65" s="13">
        <v>1.7568676414231357</v>
      </c>
      <c r="CG65" s="13">
        <v>0.97354485724760342</v>
      </c>
      <c r="CH65" s="13">
        <v>0.20405641207473385</v>
      </c>
      <c r="CI65" s="13">
        <v>0.58361899717094445</v>
      </c>
      <c r="CJ65" s="13">
        <v>1.6623062305127807</v>
      </c>
      <c r="CK65" s="13">
        <v>1.2838418427423866</v>
      </c>
      <c r="CL65" s="13">
        <v>0.35899606863517475</v>
      </c>
      <c r="CM65" s="13">
        <v>0.79199319166530013</v>
      </c>
      <c r="CN65" s="13">
        <v>0.93417002749096478</v>
      </c>
      <c r="CO65" s="13">
        <v>1.5979880641444284</v>
      </c>
      <c r="CP65" s="13">
        <v>0.50917038549034099</v>
      </c>
      <c r="CQ65" s="13">
        <v>0.48345521820199672</v>
      </c>
      <c r="CR65" s="13">
        <v>0.73935672504000327</v>
      </c>
      <c r="CS65" s="13">
        <v>0.67947428218268691</v>
      </c>
      <c r="CT65" s="13">
        <v>1.0027677637982804</v>
      </c>
      <c r="CU65" s="13">
        <v>0.73739433953419076</v>
      </c>
      <c r="CV65" s="13">
        <v>0.9341507716015115</v>
      </c>
      <c r="CW65" s="13">
        <v>3.5634304696826749</v>
      </c>
      <c r="CX65" s="13">
        <v>2.9430214910642478</v>
      </c>
      <c r="CY65" s="13">
        <v>0.33087130241318863</v>
      </c>
      <c r="DB65" s="13"/>
      <c r="DC65" s="13">
        <f t="shared" si="28"/>
        <v>4.1419618439652126</v>
      </c>
      <c r="DD65" s="13">
        <f t="shared" si="29"/>
        <v>5.8953273091958289</v>
      </c>
      <c r="DE65" s="13">
        <f t="shared" si="30"/>
        <v>1.3331826067846866</v>
      </c>
      <c r="DF65" s="13">
        <f t="shared" si="31"/>
        <v>3.9922320852406679</v>
      </c>
      <c r="DG65" s="13">
        <f t="shared" si="32"/>
        <v>17.759086212361488</v>
      </c>
      <c r="DH65" s="13">
        <f t="shared" si="33"/>
        <v>1.9121083909783709</v>
      </c>
      <c r="DI65" s="13">
        <f t="shared" si="34"/>
        <v>5.6413417076208558</v>
      </c>
      <c r="DJ65" s="13">
        <f t="shared" si="35"/>
        <v>2.9208360665759443</v>
      </c>
      <c r="DK65" s="13">
        <f t="shared" si="36"/>
        <v>11.778109249918371</v>
      </c>
      <c r="DL65" s="13">
        <f t="shared" si="37"/>
        <v>0.30678822070760559</v>
      </c>
      <c r="DM65" s="13">
        <f t="shared" si="38"/>
        <v>4.9466034825021126</v>
      </c>
      <c r="DN65" s="13">
        <f t="shared" si="39"/>
        <v>0.93417002749096478</v>
      </c>
      <c r="DO65" s="13">
        <f t="shared" si="40"/>
        <v>1.5979880641444284</v>
      </c>
      <c r="DP65" s="13"/>
      <c r="DQ65" s="13"/>
      <c r="DR65">
        <f t="shared" si="41"/>
        <v>1</v>
      </c>
      <c r="DS65">
        <f t="shared" si="42"/>
        <v>0</v>
      </c>
      <c r="DT65" s="3">
        <f t="shared" si="43"/>
        <v>1</v>
      </c>
      <c r="DU65" s="3">
        <f t="shared" si="44"/>
        <v>0</v>
      </c>
      <c r="DV65" s="3">
        <f t="shared" si="45"/>
        <v>1</v>
      </c>
      <c r="DW65" s="3">
        <f t="shared" si="46"/>
        <v>1</v>
      </c>
      <c r="DX65" s="3">
        <f t="shared" si="47"/>
        <v>0</v>
      </c>
      <c r="DY65" s="3">
        <f t="shared" si="48"/>
        <v>1</v>
      </c>
      <c r="DZ65" s="3">
        <f t="shared" si="49"/>
        <v>1</v>
      </c>
      <c r="EA65" s="3">
        <f t="shared" si="50"/>
        <v>1</v>
      </c>
      <c r="EB65" s="3">
        <f t="shared" si="51"/>
        <v>0</v>
      </c>
      <c r="EC65" s="3">
        <f t="shared" si="52"/>
        <v>1</v>
      </c>
      <c r="ED65" s="3">
        <f t="shared" si="53"/>
        <v>0</v>
      </c>
      <c r="EE65" s="3">
        <f t="shared" si="54"/>
        <v>0</v>
      </c>
      <c r="EG65" s="15">
        <f t="shared" si="55"/>
        <v>17</v>
      </c>
      <c r="EH65" s="55"/>
      <c r="EI65" s="15">
        <v>24</v>
      </c>
    </row>
    <row r="66" spans="1:139" x14ac:dyDescent="0.2">
      <c r="A66" s="27" t="s">
        <v>151</v>
      </c>
      <c r="B66" s="7" t="s">
        <v>111</v>
      </c>
      <c r="C66" s="28" t="s">
        <v>137</v>
      </c>
      <c r="D66" s="8" t="s">
        <v>113</v>
      </c>
      <c r="E66" s="9" t="s">
        <v>114</v>
      </c>
      <c r="F66" s="16" t="s">
        <v>118</v>
      </c>
      <c r="G66" s="17">
        <v>17.96</v>
      </c>
      <c r="H66" s="34">
        <v>4.8394176039572896</v>
      </c>
      <c r="I66" s="34">
        <v>1.8815758257690958</v>
      </c>
      <c r="J66" s="34">
        <v>0.35037647539450872</v>
      </c>
      <c r="K66" s="34">
        <v>5.8858074018184938</v>
      </c>
      <c r="L66" s="34">
        <v>12.228172879452574</v>
      </c>
      <c r="M66" s="34">
        <v>3.9020654369028316</v>
      </c>
      <c r="N66" s="34">
        <v>3.4067527565701039</v>
      </c>
      <c r="O66" s="34">
        <v>0.52523199009980337</v>
      </c>
      <c r="P66" s="34">
        <v>1.7955516259028028</v>
      </c>
      <c r="Q66" s="34">
        <v>0.2748517628601258</v>
      </c>
      <c r="R66" s="34">
        <v>0.59908575732338876</v>
      </c>
      <c r="S66" s="34">
        <v>30.057611716584471</v>
      </c>
      <c r="T66" s="34">
        <v>0.90702524772114457</v>
      </c>
      <c r="U66" s="34">
        <v>0.64332179344214302</v>
      </c>
      <c r="V66" s="34">
        <v>1.8690571409580148</v>
      </c>
      <c r="W66" s="34">
        <v>1.7832002475120636</v>
      </c>
      <c r="X66" s="34">
        <v>1.2341615680597722</v>
      </c>
      <c r="Y66" s="34">
        <v>1.8316529231678282</v>
      </c>
      <c r="Z66" s="34">
        <v>2.5941688423158422</v>
      </c>
      <c r="AA66" s="34">
        <v>2.2614612582212645</v>
      </c>
      <c r="AB66" s="34">
        <v>1.1960464259391013</v>
      </c>
      <c r="AC66" s="34">
        <v>2.2054477041685177</v>
      </c>
      <c r="AD66" s="34">
        <v>1.1180825382657404</v>
      </c>
      <c r="AE66" s="34">
        <v>0.89382149653729415</v>
      </c>
      <c r="AF66" s="34">
        <v>1.0686833450702291</v>
      </c>
      <c r="AG66" s="34">
        <v>0.63166575393905255</v>
      </c>
      <c r="AH66" s="34">
        <v>1.6363767146652779</v>
      </c>
      <c r="AI66" s="34">
        <v>1.7827291488976134</v>
      </c>
      <c r="AJ66" s="34">
        <v>1.9378658758364549</v>
      </c>
      <c r="AK66" s="34">
        <v>1.2619427377131605</v>
      </c>
      <c r="AL66" s="34">
        <v>1.6225617572573081</v>
      </c>
      <c r="AM66" s="34">
        <v>1.187106455053264</v>
      </c>
      <c r="AN66" s="34">
        <v>2.2649016186969302</v>
      </c>
      <c r="AO66" s="34">
        <v>0.85785980829482977</v>
      </c>
      <c r="AP66" s="34">
        <v>1.2007220454850096</v>
      </c>
      <c r="AQ66" s="34">
        <v>1.3226862034504867</v>
      </c>
      <c r="AR66" s="34">
        <v>2.0964297094066007</v>
      </c>
      <c r="AS66" s="34">
        <v>25.064089175012711</v>
      </c>
      <c r="AT66" s="34">
        <v>1.3186416905217693</v>
      </c>
      <c r="AU66" s="34">
        <v>0.72294006035452119</v>
      </c>
      <c r="AV66" s="34">
        <v>1.6466032536054749</v>
      </c>
      <c r="AW66" s="34">
        <v>1.0128585641748491</v>
      </c>
      <c r="AX66" s="34">
        <v>2.3161451012828391</v>
      </c>
      <c r="AY66" s="34">
        <v>0.97728261654620807</v>
      </c>
      <c r="AZ66" s="34">
        <v>1.2604436373297587</v>
      </c>
      <c r="BA66" s="34">
        <v>2.5131433793197706</v>
      </c>
      <c r="BB66" s="34">
        <v>1.6117326664737348</v>
      </c>
      <c r="BC66" s="34">
        <v>1.2245702368787608</v>
      </c>
      <c r="BD66" s="34">
        <v>2.0861377740022418</v>
      </c>
      <c r="BE66" s="34">
        <v>1.0762751194353355</v>
      </c>
      <c r="BF66" s="34">
        <v>1.4472091058181777</v>
      </c>
      <c r="BG66" s="34">
        <v>1.1279800431507816</v>
      </c>
      <c r="BH66" s="34">
        <v>1.3962193325239161</v>
      </c>
      <c r="BI66" s="34">
        <v>1.2939190501354048</v>
      </c>
      <c r="BJ66" s="34">
        <v>1.1832591472068583</v>
      </c>
      <c r="BK66" s="34">
        <v>1.3186416905217693</v>
      </c>
      <c r="BL66" s="34">
        <v>2.7363654993190134</v>
      </c>
      <c r="BM66" s="34">
        <v>1.5398246540948146</v>
      </c>
      <c r="BN66" s="34">
        <v>1.6217482731826882</v>
      </c>
      <c r="BO66" s="34">
        <v>1.5319931993228022</v>
      </c>
      <c r="BP66" s="34">
        <v>0.57514539401453924</v>
      </c>
      <c r="BQ66" s="34">
        <v>1.5266803589902549</v>
      </c>
      <c r="BR66" s="34">
        <v>1.4038164916269191</v>
      </c>
      <c r="BS66" s="34">
        <v>0.11871917579760173</v>
      </c>
      <c r="BT66" s="34">
        <v>1.6494589513425151</v>
      </c>
      <c r="BU66" s="34">
        <v>13.824172837273938</v>
      </c>
      <c r="BV66" s="34">
        <v>0.52467643977890766</v>
      </c>
      <c r="BW66" s="34">
        <v>0.22973303775258</v>
      </c>
      <c r="BX66" s="34">
        <v>1.6158301148585594</v>
      </c>
      <c r="BY66" s="34">
        <v>1.3744955356301629</v>
      </c>
      <c r="BZ66" s="34">
        <v>1.371205489300505</v>
      </c>
      <c r="CA66" s="34">
        <v>9.6035531825816705</v>
      </c>
      <c r="CB66" s="34">
        <v>7.7182479450468255</v>
      </c>
      <c r="CC66" s="34">
        <v>1.1690595981377978</v>
      </c>
      <c r="CD66" s="34">
        <v>2.2727968261048432</v>
      </c>
      <c r="CE66" s="34">
        <v>0.99963181392128464</v>
      </c>
      <c r="CF66" s="34">
        <v>2.4256342077957096</v>
      </c>
      <c r="CG66" s="34">
        <v>1.2859429233694646</v>
      </c>
      <c r="CH66" s="34">
        <v>0.45402266185751233</v>
      </c>
      <c r="CI66" s="34">
        <v>1.389406471303237</v>
      </c>
      <c r="CJ66" s="34">
        <v>0.64333896442875438</v>
      </c>
      <c r="CK66" s="34">
        <v>0.83064888021132355</v>
      </c>
      <c r="CL66" s="34">
        <v>1.3560103774939574</v>
      </c>
      <c r="CM66" s="34">
        <v>0.73416570258662184</v>
      </c>
      <c r="CN66" s="34">
        <v>1.3130964418627755</v>
      </c>
      <c r="CO66" s="34">
        <v>1.1160125999765631</v>
      </c>
      <c r="CP66" s="34">
        <v>0.35479423770979673</v>
      </c>
      <c r="CQ66" s="34">
        <v>1.6510981352240204</v>
      </c>
      <c r="CR66" s="34">
        <v>0.77987937975656096</v>
      </c>
      <c r="CS66" s="34">
        <v>1.4145552036918163</v>
      </c>
      <c r="CT66" s="34">
        <v>1.1934531087478708</v>
      </c>
      <c r="CU66" s="34">
        <v>0.62548996645937116</v>
      </c>
      <c r="CV66" s="34">
        <v>1.0451396040692169</v>
      </c>
      <c r="CW66" s="34">
        <v>0.65409735434749527</v>
      </c>
      <c r="CX66" s="34">
        <v>1.4172150068320626</v>
      </c>
      <c r="CY66" s="34">
        <v>0.40446913865851319</v>
      </c>
      <c r="DB66" s="13"/>
      <c r="DC66" s="13">
        <f t="shared" si="28"/>
        <v>5.8858074018184938</v>
      </c>
      <c r="DD66" s="13">
        <f t="shared" si="29"/>
        <v>3.9020654369028316</v>
      </c>
      <c r="DE66" s="13">
        <f t="shared" si="30"/>
        <v>1.7955516259028028</v>
      </c>
      <c r="DF66" s="13">
        <f t="shared" si="31"/>
        <v>0.90702524772114457</v>
      </c>
      <c r="DG66" s="13">
        <f t="shared" si="32"/>
        <v>2.0964297094066007</v>
      </c>
      <c r="DH66" s="13">
        <f t="shared" si="33"/>
        <v>1.3186416905217693</v>
      </c>
      <c r="DI66" s="13">
        <f t="shared" si="34"/>
        <v>2.0861377740022418</v>
      </c>
      <c r="DJ66" s="13">
        <f t="shared" si="35"/>
        <v>0.57514539401453924</v>
      </c>
      <c r="DK66" s="13">
        <f t="shared" si="36"/>
        <v>1.5266803589902549</v>
      </c>
      <c r="DL66" s="13">
        <f t="shared" si="37"/>
        <v>13.824172837273938</v>
      </c>
      <c r="DM66" s="13">
        <f t="shared" si="38"/>
        <v>1.3744955356301629</v>
      </c>
      <c r="DN66" s="13">
        <f t="shared" si="39"/>
        <v>1.3130964418627755</v>
      </c>
      <c r="DO66" s="13">
        <f t="shared" si="40"/>
        <v>1.1160125999765631</v>
      </c>
      <c r="DP66" s="13"/>
      <c r="DQ66" s="13"/>
      <c r="DR66">
        <f t="shared" si="41"/>
        <v>1</v>
      </c>
      <c r="DS66">
        <f t="shared" si="42"/>
        <v>0</v>
      </c>
      <c r="DT66" s="3">
        <f t="shared" si="43"/>
        <v>1</v>
      </c>
      <c r="DU66" s="3">
        <f t="shared" si="44"/>
        <v>0</v>
      </c>
      <c r="DV66" s="3">
        <f t="shared" si="45"/>
        <v>0</v>
      </c>
      <c r="DW66" s="3">
        <f t="shared" si="46"/>
        <v>0</v>
      </c>
      <c r="DX66" s="3">
        <f t="shared" si="47"/>
        <v>0</v>
      </c>
      <c r="DY66" s="3">
        <f t="shared" si="48"/>
        <v>1</v>
      </c>
      <c r="DZ66" s="3">
        <f t="shared" si="49"/>
        <v>0</v>
      </c>
      <c r="EA66" s="3">
        <f t="shared" si="50"/>
        <v>0</v>
      </c>
      <c r="EB66" s="3">
        <f t="shared" si="51"/>
        <v>1</v>
      </c>
      <c r="EC66" s="3">
        <f t="shared" si="52"/>
        <v>0</v>
      </c>
      <c r="ED66" s="3">
        <f t="shared" si="53"/>
        <v>0</v>
      </c>
      <c r="EE66" s="3">
        <f t="shared" si="54"/>
        <v>0</v>
      </c>
      <c r="EG66" s="15">
        <f t="shared" si="55"/>
        <v>10</v>
      </c>
      <c r="EH66" s="54" t="s">
        <v>137</v>
      </c>
      <c r="EI66" s="15">
        <v>12</v>
      </c>
    </row>
    <row r="67" spans="1:139" x14ac:dyDescent="0.2">
      <c r="A67" s="27" t="s">
        <v>151</v>
      </c>
      <c r="B67" s="7" t="s">
        <v>111</v>
      </c>
      <c r="C67" s="28" t="s">
        <v>137</v>
      </c>
      <c r="D67" s="24" t="s">
        <v>113</v>
      </c>
      <c r="E67" s="25" t="s">
        <v>114</v>
      </c>
      <c r="F67" s="35" t="s">
        <v>123</v>
      </c>
      <c r="G67" s="19">
        <v>18</v>
      </c>
      <c r="H67" s="13">
        <v>11.67394617461353</v>
      </c>
      <c r="I67" s="13">
        <v>3.7287667763385741</v>
      </c>
      <c r="J67" s="13">
        <v>0.56424511688435663</v>
      </c>
      <c r="K67" s="13">
        <v>2.2883603674889494</v>
      </c>
      <c r="L67" s="13">
        <v>12.74658338894355</v>
      </c>
      <c r="M67" s="13">
        <v>2.240113628467344</v>
      </c>
      <c r="N67" s="13">
        <v>2.8176809197680353</v>
      </c>
      <c r="O67" s="13">
        <v>1.8500962686203462</v>
      </c>
      <c r="P67" s="13">
        <v>6.6293820648514963</v>
      </c>
      <c r="Q67" s="13">
        <v>0.45197480668678364</v>
      </c>
      <c r="R67" s="13">
        <v>1.0751278629271066</v>
      </c>
      <c r="S67" s="13">
        <v>26.661144850705142</v>
      </c>
      <c r="T67" s="13">
        <v>1.2493654966072774</v>
      </c>
      <c r="U67" s="13">
        <v>0.83433493711657603</v>
      </c>
      <c r="V67" s="13">
        <v>3.3624556592776105</v>
      </c>
      <c r="W67" s="13">
        <v>1.8640890965293087</v>
      </c>
      <c r="X67" s="13">
        <v>0.84492025596384701</v>
      </c>
      <c r="Y67" s="13">
        <v>7.0984536539707754</v>
      </c>
      <c r="Z67" s="13">
        <v>1.2081648080266012</v>
      </c>
      <c r="AA67" s="13">
        <v>3.8933151113765052</v>
      </c>
      <c r="AB67" s="13">
        <v>0.806763944291081</v>
      </c>
      <c r="AC67" s="13">
        <v>1.9442174276272237</v>
      </c>
      <c r="AD67" s="13">
        <v>0.80971483945270117</v>
      </c>
      <c r="AE67" s="13">
        <v>1.1010358301661476</v>
      </c>
      <c r="AF67" s="13">
        <v>0.65648207052794116</v>
      </c>
      <c r="AG67" s="13">
        <v>0.86654255733149477</v>
      </c>
      <c r="AH67" s="13">
        <v>1.0642198531785028</v>
      </c>
      <c r="AI67" s="13">
        <v>0.97527055196512391</v>
      </c>
      <c r="AJ67" s="13">
        <v>0.99948439886401064</v>
      </c>
      <c r="AK67" s="13">
        <v>2.0549391201297755</v>
      </c>
      <c r="AL67" s="13">
        <v>1.2229706918035073</v>
      </c>
      <c r="AM67" s="13">
        <v>1.8484476506554337</v>
      </c>
      <c r="AN67" s="13">
        <v>2.8423786352060483</v>
      </c>
      <c r="AO67" s="13">
        <v>1.321959183075583</v>
      </c>
      <c r="AP67" s="13">
        <v>0.72796069100153116</v>
      </c>
      <c r="AQ67" s="13">
        <v>1.1025356850478989</v>
      </c>
      <c r="AR67" s="13">
        <v>4.390804941381778</v>
      </c>
      <c r="AS67" s="13">
        <v>39.192236911459439</v>
      </c>
      <c r="AT67" s="13">
        <v>2.787871967360342</v>
      </c>
      <c r="AU67" s="13">
        <v>1.1919647090539998</v>
      </c>
      <c r="AV67" s="13">
        <v>2.8710548643091651</v>
      </c>
      <c r="AW67" s="13">
        <v>0.87162884866714629</v>
      </c>
      <c r="AX67" s="13">
        <v>1.5266187357055592</v>
      </c>
      <c r="AY67" s="13">
        <v>0.97915278300256947</v>
      </c>
      <c r="AZ67" s="13">
        <v>0.94308137495471078</v>
      </c>
      <c r="BA67" s="13">
        <v>1.6735736855433314</v>
      </c>
      <c r="BB67" s="13">
        <v>1.5283823537155488</v>
      </c>
      <c r="BC67" s="13">
        <v>1.1171665600723903</v>
      </c>
      <c r="BD67" s="13">
        <v>3.3870712290631828</v>
      </c>
      <c r="BE67" s="13">
        <v>4.2536418433827192</v>
      </c>
      <c r="BF67" s="13">
        <v>0.78003320195428916</v>
      </c>
      <c r="BG67" s="13">
        <v>0.99088246952697712</v>
      </c>
      <c r="BH67" s="13">
        <v>1.3405705691746641</v>
      </c>
      <c r="BI67" s="13">
        <v>1.5954549884505522</v>
      </c>
      <c r="BJ67" s="13">
        <v>1.1959849166978609</v>
      </c>
      <c r="BK67" s="13">
        <v>2.787871967360342</v>
      </c>
      <c r="BL67" s="13">
        <v>1.4962115635183812</v>
      </c>
      <c r="BM67" s="13">
        <v>0.91210181031922011</v>
      </c>
      <c r="BN67" s="13">
        <v>1.934994059860728</v>
      </c>
      <c r="BO67" s="13">
        <v>1.0222944195494161</v>
      </c>
      <c r="BP67" s="13">
        <v>1.58050038693402</v>
      </c>
      <c r="BQ67" s="13">
        <v>4.4445459904747437</v>
      </c>
      <c r="BR67" s="13">
        <v>1.1438313883013624</v>
      </c>
      <c r="BS67" s="13">
        <v>0.63216163150323756</v>
      </c>
      <c r="BT67" s="13">
        <v>1.3337037648075349</v>
      </c>
      <c r="BU67" s="13">
        <v>14.214732019166258</v>
      </c>
      <c r="BV67" s="13">
        <v>0.85698942519087462</v>
      </c>
      <c r="BW67" s="13">
        <v>0.4731129751117974</v>
      </c>
      <c r="BX67" s="13">
        <v>2.4247357249460282</v>
      </c>
      <c r="BY67" s="13">
        <v>2.2822206138069743</v>
      </c>
      <c r="BZ67" s="13">
        <v>0.96882920708373066</v>
      </c>
      <c r="CA67" s="13">
        <v>6.2151870984281867</v>
      </c>
      <c r="CB67" s="13">
        <v>4.3978363289364015</v>
      </c>
      <c r="CC67" s="13">
        <v>0.97317523425774854</v>
      </c>
      <c r="CD67" s="13">
        <v>2.5274226995317455</v>
      </c>
      <c r="CE67" s="13">
        <v>0.87353646894589621</v>
      </c>
      <c r="CF67" s="13">
        <v>0.76154727623658502</v>
      </c>
      <c r="CG67" s="13">
        <v>1.0106751479439697</v>
      </c>
      <c r="CH67" s="13">
        <v>0.7689917098256529</v>
      </c>
      <c r="CI67" s="13">
        <v>1.1704787558144809</v>
      </c>
      <c r="CJ67" s="13">
        <v>0.98431103950185217</v>
      </c>
      <c r="CK67" s="13">
        <v>0.79800378086511181</v>
      </c>
      <c r="CL67" s="13">
        <v>0.91766529343003078</v>
      </c>
      <c r="CM67" s="13">
        <v>0.56157862654305768</v>
      </c>
      <c r="CN67" s="13">
        <v>0.42212935479704689</v>
      </c>
      <c r="CO67" s="13">
        <v>1.1568939585408176</v>
      </c>
      <c r="CP67" s="13">
        <v>0.71708717291991975</v>
      </c>
      <c r="CQ67" s="13">
        <v>1.1530492741608431</v>
      </c>
      <c r="CR67" s="13">
        <v>0.84577305801979097</v>
      </c>
      <c r="CS67" s="13">
        <v>0.89285069662266536</v>
      </c>
      <c r="CT67" s="13">
        <v>0.70612109553942193</v>
      </c>
      <c r="CU67" s="13">
        <v>0.84352822445832565</v>
      </c>
      <c r="CV67" s="13">
        <v>1.0179927764784567</v>
      </c>
      <c r="CW67" s="13">
        <v>1.5446358645703442</v>
      </c>
      <c r="CX67" s="13">
        <v>1.5276330919629864</v>
      </c>
      <c r="CY67" s="13">
        <v>0.62778482985896999</v>
      </c>
      <c r="DB67" s="13"/>
      <c r="DC67" s="13">
        <f t="shared" si="28"/>
        <v>2.2883603674889494</v>
      </c>
      <c r="DD67" s="13">
        <f t="shared" si="29"/>
        <v>2.240113628467344</v>
      </c>
      <c r="DE67" s="13">
        <f t="shared" si="30"/>
        <v>6.6293820648514963</v>
      </c>
      <c r="DF67" s="13">
        <f t="shared" si="31"/>
        <v>1.2493654966072774</v>
      </c>
      <c r="DG67" s="13">
        <f t="shared" si="32"/>
        <v>4.390804941381778</v>
      </c>
      <c r="DH67" s="13">
        <f t="shared" si="33"/>
        <v>2.787871967360342</v>
      </c>
      <c r="DI67" s="13">
        <f t="shared" si="34"/>
        <v>3.3870712290631828</v>
      </c>
      <c r="DJ67" s="13">
        <f t="shared" si="35"/>
        <v>1.58050038693402</v>
      </c>
      <c r="DK67" s="13">
        <f t="shared" si="36"/>
        <v>4.4445459904747437</v>
      </c>
      <c r="DL67" s="13">
        <f t="shared" si="37"/>
        <v>14.214732019166258</v>
      </c>
      <c r="DM67" s="13">
        <f t="shared" si="38"/>
        <v>2.2822206138069743</v>
      </c>
      <c r="DN67" s="13">
        <f t="shared" si="39"/>
        <v>0.42212935479704689</v>
      </c>
      <c r="DO67" s="13">
        <f t="shared" si="40"/>
        <v>1.1568939585408176</v>
      </c>
      <c r="DP67" s="13"/>
      <c r="DQ67" s="13"/>
      <c r="DR67">
        <f t="shared" si="41"/>
        <v>0</v>
      </c>
      <c r="DS67">
        <f t="shared" si="42"/>
        <v>0</v>
      </c>
      <c r="DT67" s="3">
        <f t="shared" si="43"/>
        <v>1</v>
      </c>
      <c r="DU67" s="3">
        <f t="shared" si="44"/>
        <v>1</v>
      </c>
      <c r="DV67" s="3">
        <f t="shared" si="45"/>
        <v>0</v>
      </c>
      <c r="DW67" s="3">
        <f t="shared" si="46"/>
        <v>1</v>
      </c>
      <c r="DX67" s="3">
        <f t="shared" si="47"/>
        <v>0</v>
      </c>
      <c r="DY67" s="3">
        <f t="shared" si="48"/>
        <v>1</v>
      </c>
      <c r="DZ67" s="3">
        <f t="shared" si="49"/>
        <v>0</v>
      </c>
      <c r="EA67" s="3">
        <f t="shared" si="50"/>
        <v>1</v>
      </c>
      <c r="EB67" s="3">
        <f t="shared" si="51"/>
        <v>1</v>
      </c>
      <c r="EC67" s="3">
        <f t="shared" si="52"/>
        <v>1</v>
      </c>
      <c r="ED67" s="3">
        <f t="shared" si="53"/>
        <v>0</v>
      </c>
      <c r="EE67" s="3">
        <f t="shared" si="54"/>
        <v>0</v>
      </c>
      <c r="EG67" s="15">
        <f t="shared" si="55"/>
        <v>17</v>
      </c>
      <c r="EH67" s="55"/>
      <c r="EI67" s="15">
        <v>24</v>
      </c>
    </row>
    <row r="70" spans="1:139" x14ac:dyDescent="0.2">
      <c r="A70" s="36" t="s">
        <v>152</v>
      </c>
      <c r="B70" s="7" t="s">
        <v>111</v>
      </c>
      <c r="C70" s="10" t="s">
        <v>138</v>
      </c>
      <c r="D70" s="8" t="s">
        <v>113</v>
      </c>
      <c r="E70" s="9" t="s">
        <v>114</v>
      </c>
      <c r="F70" s="22" t="s">
        <v>123</v>
      </c>
      <c r="G70" s="3">
        <v>18.2</v>
      </c>
      <c r="H70" s="13">
        <v>0.82314609673923411</v>
      </c>
      <c r="I70" s="13">
        <v>0.72331629753902327</v>
      </c>
      <c r="J70" s="13">
        <v>0.8399608160007882</v>
      </c>
      <c r="K70" s="13">
        <v>2.2319647823737463</v>
      </c>
      <c r="L70" s="13">
        <v>0.10338069360401665</v>
      </c>
      <c r="M70" s="13">
        <v>1.8119861322781767</v>
      </c>
      <c r="N70" s="13">
        <v>1.3646284951620675</v>
      </c>
      <c r="O70" s="13">
        <v>1.1341412598914034</v>
      </c>
      <c r="P70" s="13">
        <v>1.3130068116742504</v>
      </c>
      <c r="Q70" s="13">
        <v>1.1878183813223113</v>
      </c>
      <c r="R70" s="13">
        <v>1.0486318329464954</v>
      </c>
      <c r="S70" s="13">
        <v>0.85845057757974219</v>
      </c>
      <c r="T70" s="13">
        <v>0.99667537770010439</v>
      </c>
      <c r="U70" s="13">
        <v>0.94128177271081981</v>
      </c>
      <c r="V70" s="13">
        <v>0.66136345922154716</v>
      </c>
      <c r="W70" s="13">
        <v>1.3126395587734005</v>
      </c>
      <c r="X70" s="13">
        <v>0.80713790312614664</v>
      </c>
      <c r="Y70" s="13">
        <v>1.0363453025012799</v>
      </c>
      <c r="Z70" s="13">
        <v>0.7667442081709368</v>
      </c>
      <c r="AA70" s="13">
        <v>1.5315570587792846</v>
      </c>
      <c r="AB70" s="13">
        <v>1.0455184448413872</v>
      </c>
      <c r="AC70" s="13">
        <v>0.96138724552213872</v>
      </c>
      <c r="AD70" s="13">
        <v>1.6928871714157652</v>
      </c>
      <c r="AE70" s="13">
        <v>1.2859739499348466</v>
      </c>
      <c r="AF70" s="13">
        <v>0.77208281912080856</v>
      </c>
      <c r="AG70" s="13">
        <v>1.0624113830080244</v>
      </c>
      <c r="AH70" s="13">
        <v>1.0026348059898493</v>
      </c>
      <c r="AI70" s="13">
        <v>0.91883288752474701</v>
      </c>
      <c r="AJ70" s="13">
        <v>0.92226672557636014</v>
      </c>
      <c r="AK70" s="13">
        <v>2.0464106154053798</v>
      </c>
      <c r="AL70" s="13">
        <v>0.93587634669653108</v>
      </c>
      <c r="AM70" s="13">
        <v>1.0794632933073809</v>
      </c>
      <c r="AN70" s="13">
        <v>0.98698410078961685</v>
      </c>
      <c r="AO70" s="13">
        <v>1.2114019449111049</v>
      </c>
      <c r="AP70" s="13">
        <v>1.0041205297937352</v>
      </c>
      <c r="AQ70" s="13">
        <v>0.90426990250401518</v>
      </c>
      <c r="AR70" s="13">
        <v>0.62784722121786851</v>
      </c>
      <c r="AS70" s="13">
        <v>0.10930990289516386</v>
      </c>
      <c r="AT70" s="13">
        <v>1.662281027999533</v>
      </c>
      <c r="AU70" s="13">
        <v>0.93131525936537352</v>
      </c>
      <c r="AV70" s="13">
        <v>1.6421442925253542</v>
      </c>
      <c r="AW70" s="13">
        <v>1.0539349695859768</v>
      </c>
      <c r="AX70" s="13">
        <v>0.84929626018492632</v>
      </c>
      <c r="AY70" s="13">
        <v>1.6977286560097418</v>
      </c>
      <c r="AZ70" s="13">
        <v>1.1168645000267521</v>
      </c>
      <c r="BA70" s="13">
        <v>0.93752695322097379</v>
      </c>
      <c r="BB70" s="13">
        <v>0.60541885250844907</v>
      </c>
      <c r="BC70" s="13">
        <v>1.1048452366649235</v>
      </c>
      <c r="BD70" s="13">
        <v>0.9686439218432138</v>
      </c>
      <c r="BE70" s="13">
        <v>1.2249293685931717</v>
      </c>
      <c r="BF70" s="13">
        <v>0.68568004334251287</v>
      </c>
      <c r="BG70" s="13">
        <v>0.85309945787849872</v>
      </c>
      <c r="BH70" s="13">
        <v>1.0919048674221077</v>
      </c>
      <c r="BI70" s="13">
        <v>0.68205874492691787</v>
      </c>
      <c r="BJ70" s="13">
        <v>1.0084916891495261</v>
      </c>
      <c r="BK70" s="13">
        <v>1.662281027999533</v>
      </c>
      <c r="BL70" s="13">
        <v>1.1529374028390253</v>
      </c>
      <c r="BM70" s="13">
        <v>1.036174348987547</v>
      </c>
      <c r="BN70" s="13">
        <v>0.51631704726154193</v>
      </c>
      <c r="BO70" s="13">
        <v>0.77690534941685963</v>
      </c>
      <c r="BP70" s="13">
        <v>1.1602063241646625</v>
      </c>
      <c r="BQ70" s="13">
        <v>0.67176850136061861</v>
      </c>
      <c r="BR70" s="13">
        <v>1.1002828159144047</v>
      </c>
      <c r="BS70" s="13">
        <v>1.2855318726788301</v>
      </c>
      <c r="BT70" s="13">
        <v>0.77348126800642825</v>
      </c>
      <c r="BU70" s="13">
        <v>0.56382329701566469</v>
      </c>
      <c r="BV70" s="13">
        <v>0.95352938727855407</v>
      </c>
      <c r="BW70" s="13">
        <v>1.2961715131155336</v>
      </c>
      <c r="BX70" s="13">
        <v>0.97388782578573085</v>
      </c>
      <c r="BY70" s="13">
        <v>1.217935944056648</v>
      </c>
      <c r="BZ70" s="13">
        <v>0.89397987750024432</v>
      </c>
      <c r="CA70" s="13">
        <v>0.98609450440009905</v>
      </c>
      <c r="CB70" s="13">
        <v>1.3294171896298992</v>
      </c>
      <c r="CC70" s="13">
        <v>0.7981719649857334</v>
      </c>
      <c r="CD70" s="13">
        <v>0.92125150003780132</v>
      </c>
      <c r="CE70" s="13">
        <v>1.1801251314426726</v>
      </c>
      <c r="CF70" s="13">
        <v>0.72749311823732965</v>
      </c>
      <c r="CG70" s="13">
        <v>0.95218866463638485</v>
      </c>
      <c r="CH70" s="13">
        <v>0.98968406180943436</v>
      </c>
      <c r="CI70" s="13">
        <v>1.0875628299489524</v>
      </c>
      <c r="CJ70" s="13">
        <v>0.97345499074001463</v>
      </c>
      <c r="CK70" s="13">
        <v>1.2129057820392712</v>
      </c>
      <c r="CL70" s="13">
        <v>0.81227488910358314</v>
      </c>
      <c r="CM70" s="13">
        <v>1.0292260897678145</v>
      </c>
      <c r="CN70" s="13">
        <v>0.40046749785631774</v>
      </c>
      <c r="CO70" s="13">
        <v>1.1520925629693437</v>
      </c>
      <c r="CP70" s="13">
        <v>1.2009869014244348</v>
      </c>
      <c r="CQ70" s="13">
        <v>0.91348577370198947</v>
      </c>
      <c r="CR70" s="13">
        <v>0.87196522770859164</v>
      </c>
      <c r="CS70" s="13">
        <v>1.206218152496813</v>
      </c>
      <c r="CT70" s="13">
        <v>0.57914139458598923</v>
      </c>
      <c r="CU70" s="13">
        <v>1.0781128865239855</v>
      </c>
      <c r="CV70" s="13">
        <v>1.0422687488560112</v>
      </c>
      <c r="CW70" s="13">
        <v>1.2407967171849654</v>
      </c>
      <c r="CX70" s="13">
        <v>0.79846334104557726</v>
      </c>
      <c r="CY70" s="13">
        <v>0.72816740725717144</v>
      </c>
      <c r="DB70" s="13"/>
      <c r="DC70" s="13">
        <f t="shared" ref="DC70:DC104" si="56">K70</f>
        <v>2.2319647823737463</v>
      </c>
      <c r="DD70" s="13">
        <f t="shared" ref="DD70:DD104" si="57">M70</f>
        <v>1.8119861322781767</v>
      </c>
      <c r="DE70" s="13">
        <f t="shared" ref="DE70:DE104" si="58">P70</f>
        <v>1.3130068116742504</v>
      </c>
      <c r="DF70" s="13">
        <f t="shared" ref="DF70:DF104" si="59">T70</f>
        <v>0.99667537770010439</v>
      </c>
      <c r="DG70" s="13">
        <f t="shared" ref="DG70:DG104" si="60">AR70</f>
        <v>0.62784722121786851</v>
      </c>
      <c r="DH70" s="13">
        <f t="shared" ref="DH70:DH104" si="61">AT70</f>
        <v>1.662281027999533</v>
      </c>
      <c r="DI70" s="13">
        <f t="shared" ref="DI70:DI104" si="62">BD70</f>
        <v>0.9686439218432138</v>
      </c>
      <c r="DJ70" s="13">
        <f t="shared" ref="DJ70:DJ104" si="63">BP70</f>
        <v>1.1602063241646625</v>
      </c>
      <c r="DK70" s="13">
        <f t="shared" ref="DK70:DK104" si="64">BQ70</f>
        <v>0.67176850136061861</v>
      </c>
      <c r="DL70" s="13">
        <f t="shared" ref="DL70:DL104" si="65">BU70</f>
        <v>0.56382329701566469</v>
      </c>
      <c r="DM70" s="13">
        <f t="shared" ref="DM70:DM104" si="66">BY70</f>
        <v>1.217935944056648</v>
      </c>
      <c r="DN70" s="13">
        <f t="shared" ref="DN70:DN104" si="67">CN70</f>
        <v>0.40046749785631774</v>
      </c>
      <c r="DO70" s="13">
        <f t="shared" ref="DO70:DO104" si="68">CO70</f>
        <v>1.1520925629693437</v>
      </c>
      <c r="DP70" s="13"/>
      <c r="DQ70" s="13"/>
      <c r="DR70">
        <f t="shared" ref="DR70:DR104" si="69">IF(DC70&gt;3,1,0)</f>
        <v>0</v>
      </c>
      <c r="DS70">
        <f t="shared" ref="DS70:DS104" si="70">IF(DC70&gt;10,1,0)</f>
        <v>0</v>
      </c>
      <c r="DT70" s="3">
        <f t="shared" ref="DT70:DT104" si="71">IF(DD70&gt;2.2,1,0)</f>
        <v>0</v>
      </c>
      <c r="DU70" s="3">
        <f t="shared" ref="DU70:DU104" si="72">IF(DE70&gt;2,1,0)</f>
        <v>0</v>
      </c>
      <c r="DV70" s="3">
        <f t="shared" ref="DV70:DV104" si="73">IF(DF70&gt;1.6,1,0)</f>
        <v>0</v>
      </c>
      <c r="DW70" s="3">
        <f t="shared" ref="DW70:DW104" si="74">IF(DG70&gt;4,1,0)</f>
        <v>0</v>
      </c>
      <c r="DX70" s="3">
        <f t="shared" ref="DX70:DX104" si="75">IF(DH70&gt;3,1,0)</f>
        <v>0</v>
      </c>
      <c r="DY70" s="3">
        <f t="shared" ref="DY70:DY104" si="76">IF(DI70&gt;1.3,1,0)</f>
        <v>0</v>
      </c>
      <c r="DZ70" s="3">
        <f t="shared" ref="DZ70:DZ104" si="77">IF(DJ70&gt;1.6,1,0)</f>
        <v>0</v>
      </c>
      <c r="EA70" s="3">
        <f t="shared" ref="EA70:EA104" si="78">IF(DK70&gt;2.8,1,0)</f>
        <v>0</v>
      </c>
      <c r="EB70" s="3">
        <f t="shared" ref="EB70:EB104" si="79">IF(DL70&gt;2.2,1,0)</f>
        <v>0</v>
      </c>
      <c r="EC70" s="3">
        <f t="shared" ref="EC70:EC104" si="80">IF(DM70&gt;1.4,1,0)</f>
        <v>0</v>
      </c>
      <c r="ED70" s="3">
        <f t="shared" ref="ED70:ED104" si="81">IF(DN70&gt;1.6,1,0)</f>
        <v>0</v>
      </c>
      <c r="EE70" s="3">
        <f t="shared" ref="EE70:EE104" si="82">IF(DO70&gt;2.5,1,0)</f>
        <v>0</v>
      </c>
      <c r="EG70" s="15">
        <f t="shared" ref="EG70:EG104" si="83">DR70+(4*DS70)+(4*DT70)+(2*DU70)+DV70+(2*DW70)+(2*DX70)+DY70+(4*DZ70)+(2*EA70)+(4*EB70)+(2*EC70)+(3*ED70)+(4*EE70)</f>
        <v>0</v>
      </c>
      <c r="EH70" s="52" t="s">
        <v>138</v>
      </c>
      <c r="EI70" s="15">
        <v>0</v>
      </c>
    </row>
    <row r="71" spans="1:139" x14ac:dyDescent="0.2">
      <c r="A71" s="36" t="s">
        <v>152</v>
      </c>
      <c r="B71" s="7" t="s">
        <v>111</v>
      </c>
      <c r="C71" s="10" t="s">
        <v>138</v>
      </c>
      <c r="D71" s="8" t="s">
        <v>113</v>
      </c>
      <c r="E71" s="9" t="s">
        <v>114</v>
      </c>
      <c r="F71" s="16" t="s">
        <v>118</v>
      </c>
      <c r="G71" s="3">
        <v>19.62</v>
      </c>
      <c r="H71" s="13">
        <v>0.87440304820423387</v>
      </c>
      <c r="I71" s="13">
        <v>0.82865711509467965</v>
      </c>
      <c r="J71" s="13">
        <v>1.120384907852972</v>
      </c>
      <c r="K71" s="13">
        <v>2.6691314093297893</v>
      </c>
      <c r="L71" s="13">
        <v>0.59729822021729018</v>
      </c>
      <c r="M71" s="13">
        <v>0.9505945826904878</v>
      </c>
      <c r="N71" s="13">
        <v>1.1779322227340447</v>
      </c>
      <c r="O71" s="13">
        <v>1.9167563620462089</v>
      </c>
      <c r="P71" s="13">
        <v>0.98207919875175209</v>
      </c>
      <c r="Q71" s="13">
        <v>1.2919055582680685</v>
      </c>
      <c r="R71" s="13">
        <v>1.1854768473625505</v>
      </c>
      <c r="S71" s="13">
        <v>1.6712194710895389</v>
      </c>
      <c r="T71" s="13">
        <v>1.1877129309289358</v>
      </c>
      <c r="U71" s="13">
        <v>1.159393818519965</v>
      </c>
      <c r="V71" s="13">
        <v>0.80159190255819757</v>
      </c>
      <c r="W71" s="13">
        <v>0.74359083816486182</v>
      </c>
      <c r="X71" s="13">
        <v>0.44365128626653555</v>
      </c>
      <c r="Y71" s="13">
        <v>1.0991539071398035</v>
      </c>
      <c r="Z71" s="13">
        <v>1.0336235055551668</v>
      </c>
      <c r="AA71" s="13">
        <v>1.7307990792034806</v>
      </c>
      <c r="AB71" s="13">
        <v>1.1225954478819375</v>
      </c>
      <c r="AC71" s="13">
        <v>1.0163019764369627</v>
      </c>
      <c r="AD71" s="13">
        <v>1.3032401849249435</v>
      </c>
      <c r="AE71" s="13">
        <v>0.9779237687200435</v>
      </c>
      <c r="AF71" s="13">
        <v>1.1919029537382186</v>
      </c>
      <c r="AG71" s="13">
        <v>0.93441723455885928</v>
      </c>
      <c r="AH71" s="13">
        <v>0.9884503031397458</v>
      </c>
      <c r="AI71" s="13">
        <v>0.82405259895699845</v>
      </c>
      <c r="AJ71" s="13">
        <v>1.1242786536970748</v>
      </c>
      <c r="AK71" s="13">
        <v>2.5490838349935747</v>
      </c>
      <c r="AL71" s="13">
        <v>1.080802558249085</v>
      </c>
      <c r="AM71" s="13">
        <v>2.2454839639497934</v>
      </c>
      <c r="AN71" s="13">
        <v>0.61890327095547559</v>
      </c>
      <c r="AO71" s="13">
        <v>1.2430732216210798</v>
      </c>
      <c r="AP71" s="13">
        <v>1.0953851736697444</v>
      </c>
      <c r="AQ71" s="13">
        <v>1.1155156731098259</v>
      </c>
      <c r="AR71" s="13">
        <v>0.29408321843132595</v>
      </c>
      <c r="AS71" s="13">
        <v>0.69743510376071238</v>
      </c>
      <c r="AT71" s="13">
        <v>3.3703850415123853</v>
      </c>
      <c r="AU71" s="13">
        <v>1.0840215304929313</v>
      </c>
      <c r="AV71" s="13">
        <v>1.773598858838574</v>
      </c>
      <c r="AW71" s="13">
        <v>1.1545659564945374</v>
      </c>
      <c r="AX71" s="13">
        <v>0.84264077105615565</v>
      </c>
      <c r="AY71" s="13">
        <v>1.2376624792008091</v>
      </c>
      <c r="AZ71" s="13">
        <v>1.2171870478309221</v>
      </c>
      <c r="BA71" s="13">
        <v>1.1004539308017545</v>
      </c>
      <c r="BB71" s="13">
        <v>1.2641662289950459</v>
      </c>
      <c r="BC71" s="13">
        <v>0.98323344456329265</v>
      </c>
      <c r="BD71" s="13">
        <v>0.9523082981009473</v>
      </c>
      <c r="BE71" s="13">
        <v>1.3650671558485441</v>
      </c>
      <c r="BF71" s="13">
        <v>1.0130305152808055</v>
      </c>
      <c r="BG71" s="13">
        <v>0.8991634481251608</v>
      </c>
      <c r="BH71" s="13">
        <v>1.055676669569265</v>
      </c>
      <c r="BI71" s="13">
        <v>0.79773834083486483</v>
      </c>
      <c r="BJ71" s="13">
        <v>1.0553970468919096</v>
      </c>
      <c r="BK71" s="13">
        <v>3.3703850415123853</v>
      </c>
      <c r="BL71" s="13">
        <v>1.1002152854776492</v>
      </c>
      <c r="BM71" s="13">
        <v>1.3027461193063743</v>
      </c>
      <c r="BN71" s="13">
        <v>0.35898701465274757</v>
      </c>
      <c r="BO71" s="13">
        <v>1.429570897328829</v>
      </c>
      <c r="BP71" s="13">
        <v>1.1987708908852042</v>
      </c>
      <c r="BQ71" s="13">
        <v>0.78081929308232745</v>
      </c>
      <c r="BR71" s="13">
        <v>1.149844091794483</v>
      </c>
      <c r="BS71" s="13">
        <v>1.2291924270402588</v>
      </c>
      <c r="BT71" s="13">
        <v>0.67924242703785565</v>
      </c>
      <c r="BU71" s="13">
        <v>0.48552271313582751</v>
      </c>
      <c r="BV71" s="13">
        <v>1.0306820832340582</v>
      </c>
      <c r="BW71" s="13">
        <v>2.1455649478009757</v>
      </c>
      <c r="BX71" s="13">
        <v>1.221898176690855</v>
      </c>
      <c r="BY71" s="13">
        <v>0.93801023125392813</v>
      </c>
      <c r="BZ71" s="13">
        <v>0.91693175754467804</v>
      </c>
      <c r="CA71" s="13">
        <v>0.35809459080001582</v>
      </c>
      <c r="CB71" s="13">
        <v>1.3001495983328799</v>
      </c>
      <c r="CC71" s="13">
        <v>0.86147824569001186</v>
      </c>
      <c r="CD71" s="13">
        <v>0.9291035356692412</v>
      </c>
      <c r="CE71" s="13">
        <v>1.0460024789344302</v>
      </c>
      <c r="CF71" s="13">
        <v>0.81281305414925531</v>
      </c>
      <c r="CG71" s="13">
        <v>1.0808025582490839</v>
      </c>
      <c r="CH71" s="13">
        <v>1.4615273128015924</v>
      </c>
      <c r="CI71" s="13">
        <v>1.1925042887894601</v>
      </c>
      <c r="CJ71" s="13">
        <v>1.3185932977312935</v>
      </c>
      <c r="CK71" s="13">
        <v>1.0692915700608179</v>
      </c>
      <c r="CL71" s="13">
        <v>0.98891009977833078</v>
      </c>
      <c r="CM71" s="13">
        <v>1.264624041133269</v>
      </c>
      <c r="CN71" s="13">
        <v>0.37920553858189809</v>
      </c>
      <c r="CO71" s="13">
        <v>1.4274196556234351</v>
      </c>
      <c r="CP71" s="13">
        <v>0.988603568351475</v>
      </c>
      <c r="CQ71" s="13">
        <v>0.86089785396826934</v>
      </c>
      <c r="CR71" s="13">
        <v>1.2356086779737987</v>
      </c>
      <c r="CS71" s="13">
        <v>1.0233079278009567</v>
      </c>
      <c r="CT71" s="13">
        <v>0.69425255099548155</v>
      </c>
      <c r="CU71" s="13">
        <v>1.0054169480366855</v>
      </c>
      <c r="CV71" s="13">
        <v>1.0714947656165639</v>
      </c>
      <c r="CW71" s="13">
        <v>0.98367696911060998</v>
      </c>
      <c r="CX71" s="13">
        <v>1.1976901334524963</v>
      </c>
      <c r="CY71" s="13">
        <v>0.7326680458554875</v>
      </c>
      <c r="DB71" s="13"/>
      <c r="DC71" s="13">
        <f t="shared" si="56"/>
        <v>2.6691314093297893</v>
      </c>
      <c r="DD71" s="13">
        <f t="shared" si="57"/>
        <v>0.9505945826904878</v>
      </c>
      <c r="DE71" s="13">
        <f t="shared" si="58"/>
        <v>0.98207919875175209</v>
      </c>
      <c r="DF71" s="13">
        <f t="shared" si="59"/>
        <v>1.1877129309289358</v>
      </c>
      <c r="DG71" s="13">
        <f t="shared" si="60"/>
        <v>0.29408321843132595</v>
      </c>
      <c r="DH71" s="13">
        <f t="shared" si="61"/>
        <v>3.3703850415123853</v>
      </c>
      <c r="DI71" s="13">
        <f t="shared" si="62"/>
        <v>0.9523082981009473</v>
      </c>
      <c r="DJ71" s="13">
        <f t="shared" si="63"/>
        <v>1.1987708908852042</v>
      </c>
      <c r="DK71" s="13">
        <f t="shared" si="64"/>
        <v>0.78081929308232745</v>
      </c>
      <c r="DL71" s="13">
        <f t="shared" si="65"/>
        <v>0.48552271313582751</v>
      </c>
      <c r="DM71" s="13">
        <f t="shared" si="66"/>
        <v>0.93801023125392813</v>
      </c>
      <c r="DN71" s="13">
        <f t="shared" si="67"/>
        <v>0.37920553858189809</v>
      </c>
      <c r="DO71" s="13">
        <f t="shared" si="68"/>
        <v>1.4274196556234351</v>
      </c>
      <c r="DP71" s="13"/>
      <c r="DQ71" s="13"/>
      <c r="DR71">
        <f t="shared" si="69"/>
        <v>0</v>
      </c>
      <c r="DS71">
        <f t="shared" si="70"/>
        <v>0</v>
      </c>
      <c r="DT71" s="3">
        <f t="shared" si="71"/>
        <v>0</v>
      </c>
      <c r="DU71" s="3">
        <f t="shared" si="72"/>
        <v>0</v>
      </c>
      <c r="DV71" s="3">
        <f t="shared" si="73"/>
        <v>0</v>
      </c>
      <c r="DW71" s="3">
        <f t="shared" si="74"/>
        <v>0</v>
      </c>
      <c r="DX71" s="3">
        <f t="shared" si="75"/>
        <v>1</v>
      </c>
      <c r="DY71" s="3">
        <f t="shared" si="76"/>
        <v>0</v>
      </c>
      <c r="DZ71" s="3">
        <f t="shared" si="77"/>
        <v>0</v>
      </c>
      <c r="EA71" s="3">
        <f t="shared" si="78"/>
        <v>0</v>
      </c>
      <c r="EB71" s="3">
        <f t="shared" si="79"/>
        <v>0</v>
      </c>
      <c r="EC71" s="3">
        <f t="shared" si="80"/>
        <v>0</v>
      </c>
      <c r="ED71" s="3">
        <f t="shared" si="81"/>
        <v>0</v>
      </c>
      <c r="EE71" s="3">
        <f t="shared" si="82"/>
        <v>0</v>
      </c>
      <c r="EG71" s="15">
        <f t="shared" si="83"/>
        <v>2</v>
      </c>
      <c r="EH71" s="53"/>
      <c r="EI71" s="15">
        <v>5</v>
      </c>
    </row>
    <row r="72" spans="1:139" x14ac:dyDescent="0.2">
      <c r="A72" s="36" t="s">
        <v>153</v>
      </c>
      <c r="B72" s="7" t="s">
        <v>111</v>
      </c>
      <c r="C72" s="9" t="s">
        <v>138</v>
      </c>
      <c r="D72" s="8" t="s">
        <v>113</v>
      </c>
      <c r="E72" s="9" t="s">
        <v>114</v>
      </c>
      <c r="F72" s="22" t="s">
        <v>123</v>
      </c>
      <c r="G72" s="3">
        <v>19.71</v>
      </c>
      <c r="H72" s="13">
        <v>5.3711105519694184</v>
      </c>
      <c r="I72" s="13">
        <v>4.8524002752306652</v>
      </c>
      <c r="J72" s="13">
        <v>14.068473898326031</v>
      </c>
      <c r="K72" s="13">
        <v>3.350355681209447</v>
      </c>
      <c r="L72" s="13">
        <v>0.80220268048484211</v>
      </c>
      <c r="M72" s="13">
        <v>2.0900999201512618</v>
      </c>
      <c r="N72" s="13">
        <v>0.78703966271207981</v>
      </c>
      <c r="O72" s="13">
        <v>7.4003850744813597</v>
      </c>
      <c r="P72" s="13">
        <v>7.1051957701218571</v>
      </c>
      <c r="Q72" s="13">
        <v>0.3218174059336304</v>
      </c>
      <c r="R72" s="13">
        <v>2.0062595324629044</v>
      </c>
      <c r="S72" s="13">
        <v>1.8928013619736863E-2</v>
      </c>
      <c r="T72" s="13">
        <v>1.0652526149783657</v>
      </c>
      <c r="U72" s="13">
        <v>2.9255311174809675</v>
      </c>
      <c r="V72" s="13">
        <v>2.0132345236051652</v>
      </c>
      <c r="W72" s="13">
        <v>17.981865792864259</v>
      </c>
      <c r="X72" s="13">
        <v>2.0235480272357584</v>
      </c>
      <c r="Y72" s="13">
        <v>1.0263371831934121</v>
      </c>
      <c r="Z72" s="13">
        <v>0.89058009294401441</v>
      </c>
      <c r="AA72" s="13">
        <v>9.0067031710981826</v>
      </c>
      <c r="AB72" s="13">
        <v>0.888977317519132</v>
      </c>
      <c r="AC72" s="13">
        <v>1.3006110344589163</v>
      </c>
      <c r="AD72" s="13">
        <v>0.76074551204198138</v>
      </c>
      <c r="AE72" s="13">
        <v>1.3555341112016335</v>
      </c>
      <c r="AF72" s="13">
        <v>0.6125194301549618</v>
      </c>
      <c r="AG72" s="13">
        <v>1.0521515402225012</v>
      </c>
      <c r="AH72" s="13">
        <v>1.1726693006348419</v>
      </c>
      <c r="AI72" s="13">
        <v>1.112553258836779</v>
      </c>
      <c r="AJ72" s="13">
        <v>0.9325519186664547</v>
      </c>
      <c r="AK72" s="13">
        <v>2.6191444940554933</v>
      </c>
      <c r="AL72" s="13">
        <v>0.94631331538170993</v>
      </c>
      <c r="AM72" s="13">
        <v>1.4204166591012333</v>
      </c>
      <c r="AN72" s="13">
        <v>2.2300850773841319</v>
      </c>
      <c r="AO72" s="13">
        <v>3.300484065268531</v>
      </c>
      <c r="AP72" s="13">
        <v>0.72293229920677748</v>
      </c>
      <c r="AQ72" s="13">
        <v>0.94006039449112544</v>
      </c>
      <c r="AR72" s="13">
        <v>3.7960143472350918</v>
      </c>
      <c r="AS72" s="13">
        <v>1.6160770826736235</v>
      </c>
      <c r="AT72" s="13">
        <v>4.7540738263063993</v>
      </c>
      <c r="AU72" s="13">
        <v>3.0174743805299289</v>
      </c>
      <c r="AV72" s="13">
        <v>2.7732561957726096</v>
      </c>
      <c r="AW72" s="13">
        <v>1.0437569846104187</v>
      </c>
      <c r="AX72" s="13">
        <v>16.227173261327394</v>
      </c>
      <c r="AY72" s="13">
        <v>0.99972686436556391</v>
      </c>
      <c r="AZ72" s="13">
        <v>1.235807613042323</v>
      </c>
      <c r="BA72" s="13">
        <v>1.1118268074133175</v>
      </c>
      <c r="BB72" s="13">
        <v>0.83624959139449351</v>
      </c>
      <c r="BC72" s="13">
        <v>1.0791117658339202</v>
      </c>
      <c r="BD72" s="13">
        <v>3.4106301725425956</v>
      </c>
      <c r="BE72" s="13">
        <v>2.0401829984088056</v>
      </c>
      <c r="BF72" s="13">
        <v>0.59940683433208175</v>
      </c>
      <c r="BG72" s="13">
        <v>0.77743062847552691</v>
      </c>
      <c r="BH72" s="13">
        <v>0.98135509736715354</v>
      </c>
      <c r="BI72" s="13">
        <v>0.77591359394501869</v>
      </c>
      <c r="BJ72" s="13">
        <v>1.2818248953104441</v>
      </c>
      <c r="BK72" s="13">
        <v>4.7540738263063993</v>
      </c>
      <c r="BL72" s="13">
        <v>0.66957343038064421</v>
      </c>
      <c r="BM72" s="13">
        <v>0.76168520308632404</v>
      </c>
      <c r="BN72" s="13">
        <v>0.7804235062652114</v>
      </c>
      <c r="BO72" s="13">
        <v>1.2761613538951793</v>
      </c>
      <c r="BP72" s="13">
        <v>1.1410653261143116</v>
      </c>
      <c r="BQ72" s="13">
        <v>1.3213714287073421</v>
      </c>
      <c r="BR72" s="13">
        <v>0.71393983240456471</v>
      </c>
      <c r="BS72" s="13">
        <v>2.0970559884783224</v>
      </c>
      <c r="BT72" s="13">
        <v>1.0908390547423448</v>
      </c>
      <c r="BU72" s="13">
        <v>1.0276257852468584</v>
      </c>
      <c r="BV72" s="13">
        <v>13.336880068670618</v>
      </c>
      <c r="BW72" s="13">
        <v>1.1097668642923741</v>
      </c>
      <c r="BX72" s="13">
        <v>1.6561433061334088</v>
      </c>
      <c r="BY72" s="13">
        <v>0.81815055657460312</v>
      </c>
      <c r="BZ72" s="13">
        <v>0.87315777107509496</v>
      </c>
      <c r="CA72" s="13">
        <v>0.40494498420830255</v>
      </c>
      <c r="CB72" s="13">
        <v>0.53841627075318499</v>
      </c>
      <c r="CC72" s="13">
        <v>1.3386432310994718</v>
      </c>
      <c r="CD72" s="13">
        <v>25.592815581459789</v>
      </c>
      <c r="CE72" s="13">
        <v>0.89809492181158979</v>
      </c>
      <c r="CF72" s="13">
        <v>0.82188332394755681</v>
      </c>
      <c r="CG72" s="13">
        <v>0.95615695206791518</v>
      </c>
      <c r="CH72" s="13">
        <v>0.75316608927931938</v>
      </c>
      <c r="CI72" s="13">
        <v>0.92472657175188266</v>
      </c>
      <c r="CJ72" s="13">
        <v>2.3902908576334321</v>
      </c>
      <c r="CK72" s="13">
        <v>0.95559253379135978</v>
      </c>
      <c r="CL72" s="13">
        <v>0.75056033256345001</v>
      </c>
      <c r="CM72" s="13">
        <v>0.77247488498345629</v>
      </c>
      <c r="CN72" s="13">
        <v>0.6953238894716075</v>
      </c>
      <c r="CO72" s="13">
        <v>1.0001778998336717</v>
      </c>
      <c r="CP72" s="13">
        <v>1.064532810395368</v>
      </c>
      <c r="CQ72" s="13">
        <v>1.010769590688696</v>
      </c>
      <c r="CR72" s="13">
        <v>0.75175919254875878</v>
      </c>
      <c r="CS72" s="13">
        <v>1.0766063589467554</v>
      </c>
      <c r="CT72" s="13">
        <v>0.77807844760328482</v>
      </c>
      <c r="CU72" s="13">
        <v>1.0603262599307615</v>
      </c>
      <c r="CV72" s="13">
        <v>1.0393829686668348</v>
      </c>
      <c r="CW72" s="13">
        <v>2.9429576354623102</v>
      </c>
      <c r="CX72" s="13">
        <v>0.74809742876701257</v>
      </c>
      <c r="CY72" s="13">
        <v>0.6409759236210345</v>
      </c>
      <c r="DB72" s="13"/>
      <c r="DC72" s="13">
        <f t="shared" si="56"/>
        <v>3.350355681209447</v>
      </c>
      <c r="DD72" s="13">
        <f t="shared" si="57"/>
        <v>2.0900999201512618</v>
      </c>
      <c r="DE72" s="13">
        <f t="shared" si="58"/>
        <v>7.1051957701218571</v>
      </c>
      <c r="DF72" s="13">
        <f t="shared" si="59"/>
        <v>1.0652526149783657</v>
      </c>
      <c r="DG72" s="13">
        <f t="shared" si="60"/>
        <v>3.7960143472350918</v>
      </c>
      <c r="DH72" s="13">
        <f t="shared" si="61"/>
        <v>4.7540738263063993</v>
      </c>
      <c r="DI72" s="13">
        <f t="shared" si="62"/>
        <v>3.4106301725425956</v>
      </c>
      <c r="DJ72" s="13">
        <f t="shared" si="63"/>
        <v>1.1410653261143116</v>
      </c>
      <c r="DK72" s="13">
        <f t="shared" si="64"/>
        <v>1.3213714287073421</v>
      </c>
      <c r="DL72" s="13">
        <f t="shared" si="65"/>
        <v>1.0276257852468584</v>
      </c>
      <c r="DM72" s="13">
        <f t="shared" si="66"/>
        <v>0.81815055657460312</v>
      </c>
      <c r="DN72" s="13">
        <f t="shared" si="67"/>
        <v>0.6953238894716075</v>
      </c>
      <c r="DO72" s="13">
        <f t="shared" si="68"/>
        <v>1.0001778998336717</v>
      </c>
      <c r="DP72" s="13"/>
      <c r="DQ72" s="13"/>
      <c r="DR72">
        <f t="shared" si="69"/>
        <v>1</v>
      </c>
      <c r="DS72">
        <f t="shared" si="70"/>
        <v>0</v>
      </c>
      <c r="DT72" s="3">
        <f t="shared" si="71"/>
        <v>0</v>
      </c>
      <c r="DU72" s="3">
        <f t="shared" si="72"/>
        <v>1</v>
      </c>
      <c r="DV72" s="3">
        <f t="shared" si="73"/>
        <v>0</v>
      </c>
      <c r="DW72" s="3">
        <f t="shared" si="74"/>
        <v>0</v>
      </c>
      <c r="DX72" s="3">
        <f t="shared" si="75"/>
        <v>1</v>
      </c>
      <c r="DY72" s="3">
        <f t="shared" si="76"/>
        <v>1</v>
      </c>
      <c r="DZ72" s="3">
        <f t="shared" si="77"/>
        <v>0</v>
      </c>
      <c r="EA72" s="3">
        <f t="shared" si="78"/>
        <v>0</v>
      </c>
      <c r="EB72" s="3">
        <f t="shared" si="79"/>
        <v>0</v>
      </c>
      <c r="EC72" s="3">
        <f t="shared" si="80"/>
        <v>0</v>
      </c>
      <c r="ED72" s="3">
        <f t="shared" si="81"/>
        <v>0</v>
      </c>
      <c r="EE72" s="3">
        <f t="shared" si="82"/>
        <v>0</v>
      </c>
      <c r="EG72" s="15">
        <f t="shared" si="83"/>
        <v>6</v>
      </c>
      <c r="EH72" s="52" t="s">
        <v>138</v>
      </c>
      <c r="EI72" s="15">
        <v>18</v>
      </c>
    </row>
    <row r="73" spans="1:139" x14ac:dyDescent="0.2">
      <c r="A73" s="36" t="s">
        <v>153</v>
      </c>
      <c r="B73" s="7" t="s">
        <v>111</v>
      </c>
      <c r="C73" s="9" t="s">
        <v>138</v>
      </c>
      <c r="D73" s="8" t="s">
        <v>113</v>
      </c>
      <c r="E73" s="9" t="s">
        <v>114</v>
      </c>
      <c r="F73" s="16" t="s">
        <v>118</v>
      </c>
      <c r="G73" s="3">
        <v>19.809999999999999</v>
      </c>
      <c r="H73" s="13">
        <v>9.182159150577764</v>
      </c>
      <c r="I73" s="13">
        <v>5.6409628270014638</v>
      </c>
      <c r="J73" s="13">
        <v>12.475085683129226</v>
      </c>
      <c r="K73" s="13">
        <v>3.7874854189133087</v>
      </c>
      <c r="L73" s="13">
        <v>0.95669896914422059</v>
      </c>
      <c r="M73" s="13">
        <v>1.383418804478239</v>
      </c>
      <c r="N73" s="13">
        <v>0.98104910020817726</v>
      </c>
      <c r="O73" s="13">
        <v>10.666586775038782</v>
      </c>
      <c r="P73" s="13">
        <v>6.1408022026574738</v>
      </c>
      <c r="Q73" s="13">
        <v>0.44157354220725303</v>
      </c>
      <c r="R73" s="13">
        <v>1.8337976328604211</v>
      </c>
      <c r="S73" s="13">
        <v>15.601993550860708</v>
      </c>
      <c r="T73" s="13">
        <v>1.0741642521106578</v>
      </c>
      <c r="U73" s="13">
        <v>4.4927926107603122</v>
      </c>
      <c r="V73" s="13">
        <v>1.9948920447890122</v>
      </c>
      <c r="W73" s="13">
        <v>16.09419733400912</v>
      </c>
      <c r="X73" s="13">
        <v>1.1547105631971637</v>
      </c>
      <c r="Y73" s="13">
        <v>2.6338006537189367</v>
      </c>
      <c r="Z73" s="13">
        <v>1.0419401288032297</v>
      </c>
      <c r="AA73" s="13">
        <v>5.5452606744778814</v>
      </c>
      <c r="AB73" s="13">
        <v>0.93450441856667332</v>
      </c>
      <c r="AC73" s="13">
        <v>1.7839455126891308</v>
      </c>
      <c r="AD73" s="13">
        <v>0.86156210074761341</v>
      </c>
      <c r="AE73" s="13">
        <v>0.93436532918575554</v>
      </c>
      <c r="AF73" s="13">
        <v>0.85846691552914034</v>
      </c>
      <c r="AG73" s="13">
        <v>0.81294703320800954</v>
      </c>
      <c r="AH73" s="13">
        <v>1.7586945205665108</v>
      </c>
      <c r="AI73" s="13">
        <v>1.0410847596694004</v>
      </c>
      <c r="AJ73" s="13">
        <v>1.5784064120844772</v>
      </c>
      <c r="AK73" s="13">
        <v>2.2032702237804065</v>
      </c>
      <c r="AL73" s="13">
        <v>1.3872938362192266</v>
      </c>
      <c r="AM73" s="13">
        <v>1.134022540181826</v>
      </c>
      <c r="AN73" s="13">
        <v>1.6511239010784855</v>
      </c>
      <c r="AO73" s="13">
        <v>2.0039045704748384</v>
      </c>
      <c r="AP73" s="13">
        <v>0.9779971871926797</v>
      </c>
      <c r="AQ73" s="13">
        <v>1.2289880046204338</v>
      </c>
      <c r="AR73" s="13">
        <v>1.1187862741347063</v>
      </c>
      <c r="AS73" s="13">
        <v>1.6150176174303452</v>
      </c>
      <c r="AT73" s="13">
        <v>2.6446056293039799</v>
      </c>
      <c r="AU73" s="13">
        <v>2.6869098956880046</v>
      </c>
      <c r="AV73" s="13">
        <v>1.9772468306377489</v>
      </c>
      <c r="AW73" s="13">
        <v>1.0227352494574704</v>
      </c>
      <c r="AX73" s="13">
        <v>23.034520126345942</v>
      </c>
      <c r="AY73" s="13">
        <v>0.94661371840164599</v>
      </c>
      <c r="AZ73" s="13">
        <v>1.5240725781453199</v>
      </c>
      <c r="BA73" s="13">
        <v>1.5193907906437656</v>
      </c>
      <c r="BB73" s="13">
        <v>1.0662993165225023</v>
      </c>
      <c r="BC73" s="13">
        <v>1.0254630607720048</v>
      </c>
      <c r="BD73" s="13">
        <v>6.1255289995123139</v>
      </c>
      <c r="BE73" s="13">
        <v>1.3195508154355957</v>
      </c>
      <c r="BF73" s="13">
        <v>1.1151775246966935</v>
      </c>
      <c r="BG73" s="13">
        <v>0.86918883205686093</v>
      </c>
      <c r="BH73" s="13">
        <v>1.0108196342878399</v>
      </c>
      <c r="BI73" s="13">
        <v>1.6423337792032675</v>
      </c>
      <c r="BJ73" s="13">
        <v>1.5985524431662064</v>
      </c>
      <c r="BK73" s="13">
        <v>2.6446056293039799</v>
      </c>
      <c r="BL73" s="13">
        <v>1.0397674846536276</v>
      </c>
      <c r="BM73" s="13">
        <v>1.4608074974063254</v>
      </c>
      <c r="BN73" s="13">
        <v>1.1499330769972005</v>
      </c>
      <c r="BO73" s="13">
        <v>1.5150967182236303</v>
      </c>
      <c r="BP73" s="13">
        <v>1.1777216579149605</v>
      </c>
      <c r="BQ73" s="13">
        <v>1.3327424754189492</v>
      </c>
      <c r="BR73" s="13">
        <v>1.2864134158050646</v>
      </c>
      <c r="BS73" s="13">
        <v>1.4335824552820613</v>
      </c>
      <c r="BT73" s="13">
        <v>1.1455122408504581</v>
      </c>
      <c r="BU73" s="13">
        <v>6.788633757625699</v>
      </c>
      <c r="BV73" s="13">
        <v>12.0712227309147</v>
      </c>
      <c r="BW73" s="13">
        <v>0.97402469121663815</v>
      </c>
      <c r="BX73" s="13">
        <v>1.5543113495565839</v>
      </c>
      <c r="BY73" s="13">
        <v>1.3313613768221728</v>
      </c>
      <c r="BZ73" s="13">
        <v>1.2137277008664769</v>
      </c>
      <c r="CA73" s="13">
        <v>0.68186984133425632</v>
      </c>
      <c r="CB73" s="13">
        <v>0.80233319397970471</v>
      </c>
      <c r="CC73" s="13">
        <v>1.2828464339701611</v>
      </c>
      <c r="CD73" s="13">
        <v>19.541492071398249</v>
      </c>
      <c r="CE73" s="13">
        <v>0.8546873779927997</v>
      </c>
      <c r="CF73" s="13">
        <v>1.2678306092612006</v>
      </c>
      <c r="CG73" s="13">
        <v>1.1541466983085329</v>
      </c>
      <c r="CH73" s="13">
        <v>1.1525554925779076</v>
      </c>
      <c r="CI73" s="13">
        <v>1.1161018774532641</v>
      </c>
      <c r="CJ73" s="13">
        <v>1.9287297029450565</v>
      </c>
      <c r="CK73" s="13">
        <v>0.86232922257998901</v>
      </c>
      <c r="CL73" s="13">
        <v>1.17557633276524</v>
      </c>
      <c r="CM73" s="13">
        <v>0.7945322165047769</v>
      </c>
      <c r="CN73" s="13">
        <v>0.79386900779748348</v>
      </c>
      <c r="CO73" s="13">
        <v>1.0809901037433962</v>
      </c>
      <c r="CP73" s="13">
        <v>0.71155860233773893</v>
      </c>
      <c r="CQ73" s="13">
        <v>1.3730896958378951</v>
      </c>
      <c r="CR73" s="13">
        <v>1.0319141218671379</v>
      </c>
      <c r="CS73" s="13">
        <v>1.0675831791791588</v>
      </c>
      <c r="CT73" s="13">
        <v>1.0346493302669093</v>
      </c>
      <c r="CU73" s="13">
        <v>0.88090518325448552</v>
      </c>
      <c r="CV73" s="13">
        <v>1.0626714794719625</v>
      </c>
      <c r="CW73" s="13">
        <v>2.2215664335490635</v>
      </c>
      <c r="CX73" s="13">
        <v>1.2457880573232523</v>
      </c>
      <c r="CY73" s="13">
        <v>0.56963177639381901</v>
      </c>
      <c r="DB73" s="13"/>
      <c r="DC73" s="13">
        <f t="shared" si="56"/>
        <v>3.7874854189133087</v>
      </c>
      <c r="DD73" s="13">
        <f t="shared" si="57"/>
        <v>1.383418804478239</v>
      </c>
      <c r="DE73" s="13">
        <f t="shared" si="58"/>
        <v>6.1408022026574738</v>
      </c>
      <c r="DF73" s="13">
        <f t="shared" si="59"/>
        <v>1.0741642521106578</v>
      </c>
      <c r="DG73" s="13">
        <f t="shared" si="60"/>
        <v>1.1187862741347063</v>
      </c>
      <c r="DH73" s="13">
        <f t="shared" si="61"/>
        <v>2.6446056293039799</v>
      </c>
      <c r="DI73" s="13">
        <f t="shared" si="62"/>
        <v>6.1255289995123139</v>
      </c>
      <c r="DJ73" s="13">
        <f t="shared" si="63"/>
        <v>1.1777216579149605</v>
      </c>
      <c r="DK73" s="13">
        <f t="shared" si="64"/>
        <v>1.3327424754189492</v>
      </c>
      <c r="DL73" s="13">
        <f t="shared" si="65"/>
        <v>6.788633757625699</v>
      </c>
      <c r="DM73" s="13">
        <f t="shared" si="66"/>
        <v>1.3313613768221728</v>
      </c>
      <c r="DN73" s="13">
        <f t="shared" si="67"/>
        <v>0.79386900779748348</v>
      </c>
      <c r="DO73" s="13">
        <f t="shared" si="68"/>
        <v>1.0809901037433962</v>
      </c>
      <c r="DP73" s="13"/>
      <c r="DQ73" s="13"/>
      <c r="DR73">
        <f t="shared" si="69"/>
        <v>1</v>
      </c>
      <c r="DS73">
        <f t="shared" si="70"/>
        <v>0</v>
      </c>
      <c r="DT73" s="3">
        <f t="shared" si="71"/>
        <v>0</v>
      </c>
      <c r="DU73" s="3">
        <f t="shared" si="72"/>
        <v>1</v>
      </c>
      <c r="DV73" s="3">
        <f t="shared" si="73"/>
        <v>0</v>
      </c>
      <c r="DW73" s="3">
        <f t="shared" si="74"/>
        <v>0</v>
      </c>
      <c r="DX73" s="3">
        <f t="shared" si="75"/>
        <v>0</v>
      </c>
      <c r="DY73" s="3">
        <f t="shared" si="76"/>
        <v>1</v>
      </c>
      <c r="DZ73" s="3">
        <f t="shared" si="77"/>
        <v>0</v>
      </c>
      <c r="EA73" s="3">
        <f t="shared" si="78"/>
        <v>0</v>
      </c>
      <c r="EB73" s="3">
        <f t="shared" si="79"/>
        <v>1</v>
      </c>
      <c r="EC73" s="3">
        <f t="shared" si="80"/>
        <v>0</v>
      </c>
      <c r="ED73" s="3">
        <f t="shared" si="81"/>
        <v>0</v>
      </c>
      <c r="EE73" s="3">
        <f t="shared" si="82"/>
        <v>0</v>
      </c>
      <c r="EG73" s="15">
        <f t="shared" si="83"/>
        <v>8</v>
      </c>
      <c r="EH73" s="53"/>
      <c r="EI73" s="15">
        <v>13</v>
      </c>
    </row>
    <row r="74" spans="1:139" x14ac:dyDescent="0.2">
      <c r="A74" s="37" t="s">
        <v>154</v>
      </c>
      <c r="B74" s="7" t="s">
        <v>111</v>
      </c>
      <c r="C74" s="10" t="s">
        <v>138</v>
      </c>
      <c r="D74" s="8" t="s">
        <v>113</v>
      </c>
      <c r="E74" s="9" t="s">
        <v>114</v>
      </c>
      <c r="F74" s="20" t="s">
        <v>121</v>
      </c>
      <c r="G74" s="3">
        <v>15.11</v>
      </c>
      <c r="H74" s="13">
        <v>11.892345155285961</v>
      </c>
      <c r="I74" s="13">
        <v>12.388244376129087</v>
      </c>
      <c r="J74" s="13">
        <v>2.115233118095043</v>
      </c>
      <c r="K74" s="13">
        <v>1.9941904386177127</v>
      </c>
      <c r="L74" s="13">
        <v>1063.6531022338829</v>
      </c>
      <c r="M74" s="13">
        <v>1.6103190740536437</v>
      </c>
      <c r="N74" s="13">
        <v>13.310611195490829</v>
      </c>
      <c r="O74" s="13">
        <v>5.9357263761135428</v>
      </c>
      <c r="P74" s="13">
        <v>4.9801884818289777</v>
      </c>
      <c r="Q74" s="13">
        <v>6.5578123268805069</v>
      </c>
      <c r="R74" s="13">
        <v>1.4102966053216657</v>
      </c>
      <c r="S74" s="13">
        <v>6.8504021936671087E-5</v>
      </c>
      <c r="T74" s="13">
        <v>1.4986717471108997</v>
      </c>
      <c r="U74" s="13">
        <v>1.928650082798449</v>
      </c>
      <c r="V74" s="13">
        <v>4.2407991470044806</v>
      </c>
      <c r="W74" s="13">
        <v>2.5602296166993912</v>
      </c>
      <c r="X74" s="13">
        <v>4.9321824600186508</v>
      </c>
      <c r="Y74" s="13">
        <v>0.89267092620333188</v>
      </c>
      <c r="Z74" s="13">
        <v>0.63433171079101636</v>
      </c>
      <c r="AA74" s="13">
        <v>5.7807214602412005</v>
      </c>
      <c r="AB74" s="13">
        <v>0.25198313663434863</v>
      </c>
      <c r="AC74" s="13">
        <v>1.8228556798397415</v>
      </c>
      <c r="AD74" s="13">
        <v>0.61577219420426188</v>
      </c>
      <c r="AE74" s="13">
        <v>0.62000823394929616</v>
      </c>
      <c r="AF74" s="13">
        <v>0.97257018834404563</v>
      </c>
      <c r="AG74" s="13">
        <v>0.29886756111925505</v>
      </c>
      <c r="AH74" s="13">
        <v>1.3506659358719155</v>
      </c>
      <c r="AI74" s="13">
        <v>1.3118658868382815</v>
      </c>
      <c r="AJ74" s="13">
        <v>1.408996649472356</v>
      </c>
      <c r="AK74" s="13">
        <v>3.970841540269181</v>
      </c>
      <c r="AL74" s="13">
        <v>1.5443884943181114</v>
      </c>
      <c r="AM74" s="13">
        <v>1.128380988384331</v>
      </c>
      <c r="AN74" s="13">
        <v>0.74650778651926797</v>
      </c>
      <c r="AO74" s="13">
        <v>0.97309473047268491</v>
      </c>
      <c r="AP74" s="13">
        <v>0.96847399416688029</v>
      </c>
      <c r="AQ74" s="13">
        <v>1.3981545222285305</v>
      </c>
      <c r="AR74" s="13">
        <v>1.0585065889063032</v>
      </c>
      <c r="AS74" s="13">
        <v>478.81276246888092</v>
      </c>
      <c r="AT74" s="13">
        <v>9.4726304493049751E-2</v>
      </c>
      <c r="AU74" s="13">
        <v>1.0981285189930627</v>
      </c>
      <c r="AV74" s="13">
        <v>8.3278652135407079</v>
      </c>
      <c r="AW74" s="13">
        <v>0.47235607526172801</v>
      </c>
      <c r="AX74" s="13">
        <v>2.0992246721428764</v>
      </c>
      <c r="AY74" s="13">
        <v>0.38706814886986574</v>
      </c>
      <c r="AZ74" s="13">
        <v>1.2788388169002183</v>
      </c>
      <c r="BA74" s="13">
        <v>2.1120057616503152</v>
      </c>
      <c r="BB74" s="13">
        <v>0.87414838115587934</v>
      </c>
      <c r="BC74" s="13">
        <v>0.99709145234353336</v>
      </c>
      <c r="BD74" s="13">
        <v>14.569486481996258</v>
      </c>
      <c r="BE74" s="13">
        <v>0.99171289775483373</v>
      </c>
      <c r="BF74" s="13">
        <v>1.3237395420049609</v>
      </c>
      <c r="BG74" s="13">
        <v>0.83354172283148154</v>
      </c>
      <c r="BH74" s="13">
        <v>0.83354172283148154</v>
      </c>
      <c r="BI74" s="13">
        <v>1.348926190665966</v>
      </c>
      <c r="BJ74" s="13">
        <v>2.0614663228538443</v>
      </c>
      <c r="BK74" s="13">
        <v>9.4726304493049751E-2</v>
      </c>
      <c r="BL74" s="13">
        <v>0.27466704845892331</v>
      </c>
      <c r="BM74" s="13">
        <v>1.3351813529415024</v>
      </c>
      <c r="BN74" s="13">
        <v>0.37144398616387447</v>
      </c>
      <c r="BO74" s="13">
        <v>1.252439890215945</v>
      </c>
      <c r="BP74" s="13">
        <v>1.5357958472391258</v>
      </c>
      <c r="BQ74" s="13">
        <v>0.41499312916202624</v>
      </c>
      <c r="BR74" s="13">
        <v>1.5271234272767538</v>
      </c>
      <c r="BS74" s="13">
        <v>0.99631108551102698</v>
      </c>
      <c r="BT74" s="13">
        <v>0.88436351819462466</v>
      </c>
      <c r="BU74" s="13">
        <v>2.5794019376942421</v>
      </c>
      <c r="BV74" s="13">
        <v>3.3013785810474814</v>
      </c>
      <c r="BW74" s="13">
        <v>1.304760683262844</v>
      </c>
      <c r="BX74" s="13">
        <v>1.5864832229914092</v>
      </c>
      <c r="BY74" s="13">
        <v>1.6552346040565362</v>
      </c>
      <c r="BZ74" s="13">
        <v>0.96595420147320243</v>
      </c>
      <c r="CA74" s="13">
        <v>0.50260455152646233</v>
      </c>
      <c r="CB74" s="13">
        <v>53.263047381015348</v>
      </c>
      <c r="CC74" s="13">
        <v>1.3173068271476895</v>
      </c>
      <c r="CD74" s="13">
        <v>1.6060577997155785</v>
      </c>
      <c r="CE74" s="13">
        <v>0.67895467349054583</v>
      </c>
      <c r="CF74" s="13">
        <v>0.91393871092647694</v>
      </c>
      <c r="CG74" s="13">
        <v>1.1313180376498249</v>
      </c>
      <c r="CH74" s="13">
        <v>2.1337918821431767</v>
      </c>
      <c r="CI74" s="13">
        <v>1.3388009035971553</v>
      </c>
      <c r="CJ74" s="13">
        <v>1.3328412101268603</v>
      </c>
      <c r="CK74" s="13">
        <v>1.0005877777934333</v>
      </c>
      <c r="CL74" s="13">
        <v>0.85381345573494627</v>
      </c>
      <c r="CM74" s="13">
        <v>0.76569112493903957</v>
      </c>
      <c r="CN74" s="13">
        <v>1.1569845511568149</v>
      </c>
      <c r="CO74" s="13">
        <v>0.6504010896021456</v>
      </c>
      <c r="CP74" s="13">
        <v>0.98220917610317282</v>
      </c>
      <c r="CQ74" s="13">
        <v>1.1990604367313695</v>
      </c>
      <c r="CR74" s="13">
        <v>1.9941829046870712</v>
      </c>
      <c r="CS74" s="13">
        <v>0.95418402068867147</v>
      </c>
      <c r="CT74" s="13">
        <v>0.63684886605370727</v>
      </c>
      <c r="CU74" s="13">
        <v>0.9784790180494507</v>
      </c>
      <c r="CV74" s="13">
        <v>1.0171305855191282</v>
      </c>
      <c r="CW74" s="13">
        <v>1.4931699427673459</v>
      </c>
      <c r="CX74" s="13">
        <v>1.3479316681471167</v>
      </c>
      <c r="CY74" s="13">
        <v>1</v>
      </c>
      <c r="DB74" s="13"/>
      <c r="DC74" s="13">
        <f t="shared" si="56"/>
        <v>1.9941904386177127</v>
      </c>
      <c r="DD74" s="13">
        <f t="shared" si="57"/>
        <v>1.6103190740536437</v>
      </c>
      <c r="DE74" s="13">
        <f t="shared" si="58"/>
        <v>4.9801884818289777</v>
      </c>
      <c r="DF74" s="13">
        <f t="shared" si="59"/>
        <v>1.4986717471108997</v>
      </c>
      <c r="DG74" s="13">
        <f t="shared" si="60"/>
        <v>1.0585065889063032</v>
      </c>
      <c r="DH74" s="13">
        <f t="shared" si="61"/>
        <v>9.4726304493049751E-2</v>
      </c>
      <c r="DI74" s="13">
        <f t="shared" si="62"/>
        <v>14.569486481996258</v>
      </c>
      <c r="DJ74" s="13">
        <f t="shared" si="63"/>
        <v>1.5357958472391258</v>
      </c>
      <c r="DK74" s="13">
        <f t="shared" si="64"/>
        <v>0.41499312916202624</v>
      </c>
      <c r="DL74" s="13">
        <f t="shared" si="65"/>
        <v>2.5794019376942421</v>
      </c>
      <c r="DM74" s="13">
        <f t="shared" si="66"/>
        <v>1.6552346040565362</v>
      </c>
      <c r="DN74" s="13">
        <f t="shared" si="67"/>
        <v>1.1569845511568149</v>
      </c>
      <c r="DO74" s="13">
        <f t="shared" si="68"/>
        <v>0.6504010896021456</v>
      </c>
      <c r="DP74" s="13"/>
      <c r="DQ74" s="13"/>
      <c r="DR74">
        <f t="shared" si="69"/>
        <v>0</v>
      </c>
      <c r="DS74">
        <f t="shared" si="70"/>
        <v>0</v>
      </c>
      <c r="DT74" s="3">
        <f t="shared" si="71"/>
        <v>0</v>
      </c>
      <c r="DU74" s="3">
        <f t="shared" si="72"/>
        <v>1</v>
      </c>
      <c r="DV74" s="3">
        <f t="shared" si="73"/>
        <v>0</v>
      </c>
      <c r="DW74" s="3">
        <f t="shared" si="74"/>
        <v>0</v>
      </c>
      <c r="DX74" s="3">
        <f t="shared" si="75"/>
        <v>0</v>
      </c>
      <c r="DY74" s="3">
        <f t="shared" si="76"/>
        <v>1</v>
      </c>
      <c r="DZ74" s="3">
        <f t="shared" si="77"/>
        <v>0</v>
      </c>
      <c r="EA74" s="3">
        <f t="shared" si="78"/>
        <v>0</v>
      </c>
      <c r="EB74" s="3">
        <f t="shared" si="79"/>
        <v>1</v>
      </c>
      <c r="EC74" s="3">
        <f t="shared" si="80"/>
        <v>1</v>
      </c>
      <c r="ED74" s="3">
        <f t="shared" si="81"/>
        <v>0</v>
      </c>
      <c r="EE74" s="3">
        <f t="shared" si="82"/>
        <v>0</v>
      </c>
      <c r="EG74" s="15">
        <f t="shared" si="83"/>
        <v>9</v>
      </c>
      <c r="EH74" s="52" t="s">
        <v>138</v>
      </c>
      <c r="EI74" s="15">
        <v>8</v>
      </c>
    </row>
    <row r="75" spans="1:139" x14ac:dyDescent="0.2">
      <c r="A75" s="38" t="s">
        <v>154</v>
      </c>
      <c r="B75" s="7" t="s">
        <v>111</v>
      </c>
      <c r="C75" s="10" t="s">
        <v>138</v>
      </c>
      <c r="D75" s="8" t="s">
        <v>113</v>
      </c>
      <c r="E75" s="9" t="s">
        <v>114</v>
      </c>
      <c r="F75" s="18" t="s">
        <v>120</v>
      </c>
      <c r="G75" s="3">
        <v>17.989999999999998</v>
      </c>
      <c r="H75" s="13">
        <v>3.4567347243616693</v>
      </c>
      <c r="I75" s="13">
        <v>3.6576064240510133</v>
      </c>
      <c r="J75" s="13">
        <v>1.6126627783172567</v>
      </c>
      <c r="K75" s="13">
        <v>3.9280870728604831</v>
      </c>
      <c r="L75" s="13">
        <v>1.6379648268565516</v>
      </c>
      <c r="M75" s="13">
        <v>2.4939316558850257</v>
      </c>
      <c r="N75" s="13">
        <v>3.2155085139353901</v>
      </c>
      <c r="O75" s="13">
        <v>1.4499454396173133</v>
      </c>
      <c r="P75" s="13">
        <v>3.1489658761806019</v>
      </c>
      <c r="Q75" s="13">
        <v>4.5390716081668465</v>
      </c>
      <c r="R75" s="13">
        <v>0.84144532082176271</v>
      </c>
      <c r="S75" s="13">
        <v>1.1051592434348105</v>
      </c>
      <c r="T75" s="13">
        <v>0.7979653665276556</v>
      </c>
      <c r="U75" s="13">
        <v>1.3182406558621509</v>
      </c>
      <c r="V75" s="13">
        <v>1.1642691310412483</v>
      </c>
      <c r="W75" s="13">
        <v>1.3379523102220583</v>
      </c>
      <c r="X75" s="13">
        <v>2.6165813152992403E-2</v>
      </c>
      <c r="Y75" s="13">
        <v>3.1660152532664814</v>
      </c>
      <c r="Z75" s="13">
        <v>2.5959470296954121</v>
      </c>
      <c r="AA75" s="13">
        <v>2.6160051425494033</v>
      </c>
      <c r="AB75" s="13">
        <v>1.2575734064274313</v>
      </c>
      <c r="AC75" s="13">
        <v>0.89775770609975369</v>
      </c>
      <c r="AD75" s="13">
        <v>1.461856242445686</v>
      </c>
      <c r="AE75" s="13">
        <v>1.0874128958402804</v>
      </c>
      <c r="AF75" s="13">
        <v>1.5616472256680303</v>
      </c>
      <c r="AG75" s="13">
        <v>1.7149086814521071</v>
      </c>
      <c r="AH75" s="13">
        <v>1.4391347100605933</v>
      </c>
      <c r="AI75" s="13">
        <v>0.57339110020362405</v>
      </c>
      <c r="AJ75" s="13">
        <v>1.1591510577558264</v>
      </c>
      <c r="AK75" s="13">
        <v>2.9099550758321553</v>
      </c>
      <c r="AL75" s="13">
        <v>1.3381450936236021</v>
      </c>
      <c r="AM75" s="13">
        <v>1.1766360804894136</v>
      </c>
      <c r="AN75" s="13">
        <v>0.36349985497889775</v>
      </c>
      <c r="AO75" s="13">
        <v>2.4705537441663834</v>
      </c>
      <c r="AP75" s="13">
        <v>1.1979150413203319</v>
      </c>
      <c r="AQ75" s="13">
        <v>1.1492935719812172</v>
      </c>
      <c r="AR75" s="13">
        <v>2.2259142818628499</v>
      </c>
      <c r="AS75" s="13">
        <v>1.8288032120255056</v>
      </c>
      <c r="AT75" s="13">
        <v>1.9272972786964273</v>
      </c>
      <c r="AU75" s="13">
        <v>1.5472483994789572</v>
      </c>
      <c r="AV75" s="13">
        <v>10.319299243637516</v>
      </c>
      <c r="AW75" s="13">
        <v>2.2293904803995721</v>
      </c>
      <c r="AX75" s="13">
        <v>1.2760253059597313</v>
      </c>
      <c r="AY75" s="13">
        <v>1.4961103336116079</v>
      </c>
      <c r="AZ75" s="13">
        <v>1.2785870769836924</v>
      </c>
      <c r="BA75" s="13">
        <v>0.9317433734811712</v>
      </c>
      <c r="BB75" s="13">
        <v>1.6649739504237326</v>
      </c>
      <c r="BC75" s="13">
        <v>0.88331314172369924</v>
      </c>
      <c r="BD75" s="13">
        <v>6.7301684505019956</v>
      </c>
      <c r="BE75" s="13">
        <v>1.9627892561568376</v>
      </c>
      <c r="BF75" s="13">
        <v>1.1765400384889504</v>
      </c>
      <c r="BG75" s="13">
        <v>1.9109026249468533</v>
      </c>
      <c r="BH75" s="13">
        <v>0.96292784748261817</v>
      </c>
      <c r="BI75" s="13">
        <v>1.721642043230768</v>
      </c>
      <c r="BJ75" s="13">
        <v>1.761645422128586</v>
      </c>
      <c r="BK75" s="13">
        <v>1.9272972786964273</v>
      </c>
      <c r="BL75" s="13">
        <v>1.3393709485445713</v>
      </c>
      <c r="BM75" s="13">
        <v>1.0093450633112728</v>
      </c>
      <c r="BN75" s="13">
        <v>1.3321304828575056</v>
      </c>
      <c r="BO75" s="13">
        <v>0.8372154803728542</v>
      </c>
      <c r="BP75" s="13">
        <v>1.1099737764463313</v>
      </c>
      <c r="BQ75" s="13">
        <v>2.3900430422843684</v>
      </c>
      <c r="BR75" s="13">
        <v>1.4220848369077772</v>
      </c>
      <c r="BS75" s="13">
        <v>1.4484906954622836</v>
      </c>
      <c r="BT75" s="13">
        <v>0.57268202374783383</v>
      </c>
      <c r="BU75" s="13">
        <v>1.2095155881204822</v>
      </c>
      <c r="BV75" s="13">
        <v>1.7730840734829691</v>
      </c>
      <c r="BW75" s="13">
        <v>1.0558305919947175</v>
      </c>
      <c r="BX75" s="13">
        <v>1.8932958180184554</v>
      </c>
      <c r="BY75" s="13">
        <v>1.1133275623861716</v>
      </c>
      <c r="BZ75" s="13">
        <v>1.0763895903679364</v>
      </c>
      <c r="CA75" s="13">
        <v>1.5594313953851262E-2</v>
      </c>
      <c r="CB75" s="13">
        <v>38.336390793354319</v>
      </c>
      <c r="CC75" s="13">
        <v>1.0985839636931887</v>
      </c>
      <c r="CD75" s="13">
        <v>0.92765286313534556</v>
      </c>
      <c r="CE75" s="13">
        <v>1.6271411784131902</v>
      </c>
      <c r="CF75" s="13">
        <v>0.80716830463845379</v>
      </c>
      <c r="CG75" s="13">
        <v>1.1672135909613461</v>
      </c>
      <c r="CH75" s="13">
        <v>1.4176265781667536</v>
      </c>
      <c r="CI75" s="13">
        <v>1.0832883561479358</v>
      </c>
      <c r="CJ75" s="13">
        <v>1.0833501449534535</v>
      </c>
      <c r="CK75" s="13">
        <v>1.4442481691293327</v>
      </c>
      <c r="CL75" s="13">
        <v>0.79078418168697062</v>
      </c>
      <c r="CM75" s="13">
        <v>1.4381899804102565</v>
      </c>
      <c r="CN75" s="13">
        <v>0.60634938199844823</v>
      </c>
      <c r="CO75" s="13">
        <v>2.3590376731818581</v>
      </c>
      <c r="CP75" s="13">
        <v>0.7297212234150704</v>
      </c>
      <c r="CQ75" s="13">
        <v>0.98286356378675632</v>
      </c>
      <c r="CR75" s="13">
        <v>1.2592134719107662</v>
      </c>
      <c r="CS75" s="13">
        <v>0.91732165688660006</v>
      </c>
      <c r="CT75" s="13">
        <v>0.75209481286785484</v>
      </c>
      <c r="CU75" s="13">
        <v>1.0173937409157197</v>
      </c>
      <c r="CV75" s="13">
        <v>0.82410487043108183</v>
      </c>
      <c r="CW75" s="13">
        <v>1.3340680550736326</v>
      </c>
      <c r="CX75" s="13">
        <v>0.86293650820574108</v>
      </c>
      <c r="CY75" s="13">
        <v>0.84789724060836391</v>
      </c>
      <c r="DB75" s="13"/>
      <c r="DC75" s="13">
        <f t="shared" si="56"/>
        <v>3.9280870728604831</v>
      </c>
      <c r="DD75" s="13">
        <f t="shared" si="57"/>
        <v>2.4939316558850257</v>
      </c>
      <c r="DE75" s="13">
        <f t="shared" si="58"/>
        <v>3.1489658761806019</v>
      </c>
      <c r="DF75" s="13">
        <f t="shared" si="59"/>
        <v>0.7979653665276556</v>
      </c>
      <c r="DG75" s="13">
        <f t="shared" si="60"/>
        <v>2.2259142818628499</v>
      </c>
      <c r="DH75" s="13">
        <f t="shared" si="61"/>
        <v>1.9272972786964273</v>
      </c>
      <c r="DI75" s="13">
        <f t="shared" si="62"/>
        <v>6.7301684505019956</v>
      </c>
      <c r="DJ75" s="13">
        <f t="shared" si="63"/>
        <v>1.1099737764463313</v>
      </c>
      <c r="DK75" s="13">
        <f t="shared" si="64"/>
        <v>2.3900430422843684</v>
      </c>
      <c r="DL75" s="13">
        <f t="shared" si="65"/>
        <v>1.2095155881204822</v>
      </c>
      <c r="DM75" s="13">
        <f t="shared" si="66"/>
        <v>1.1133275623861716</v>
      </c>
      <c r="DN75" s="13">
        <f t="shared" si="67"/>
        <v>0.60634938199844823</v>
      </c>
      <c r="DO75" s="13">
        <f t="shared" si="68"/>
        <v>2.3590376731818581</v>
      </c>
      <c r="DP75" s="13"/>
      <c r="DQ75" s="13"/>
      <c r="DR75">
        <f t="shared" si="69"/>
        <v>1</v>
      </c>
      <c r="DS75">
        <f t="shared" si="70"/>
        <v>0</v>
      </c>
      <c r="DT75" s="3">
        <f t="shared" si="71"/>
        <v>1</v>
      </c>
      <c r="DU75" s="3">
        <f t="shared" si="72"/>
        <v>1</v>
      </c>
      <c r="DV75" s="3">
        <f t="shared" si="73"/>
        <v>0</v>
      </c>
      <c r="DW75" s="3">
        <f t="shared" si="74"/>
        <v>0</v>
      </c>
      <c r="DX75" s="3">
        <f t="shared" si="75"/>
        <v>0</v>
      </c>
      <c r="DY75" s="3">
        <f t="shared" si="76"/>
        <v>1</v>
      </c>
      <c r="DZ75" s="3">
        <f t="shared" si="77"/>
        <v>0</v>
      </c>
      <c r="EA75" s="3">
        <f t="shared" si="78"/>
        <v>0</v>
      </c>
      <c r="EB75" s="3">
        <f t="shared" si="79"/>
        <v>0</v>
      </c>
      <c r="EC75" s="3">
        <f t="shared" si="80"/>
        <v>0</v>
      </c>
      <c r="ED75" s="3">
        <f t="shared" si="81"/>
        <v>0</v>
      </c>
      <c r="EE75" s="3">
        <f t="shared" si="82"/>
        <v>0</v>
      </c>
      <c r="EG75" s="15">
        <f t="shared" si="83"/>
        <v>8</v>
      </c>
      <c r="EH75" s="60"/>
      <c r="EI75" s="15">
        <v>8</v>
      </c>
    </row>
    <row r="76" spans="1:139" x14ac:dyDescent="0.2">
      <c r="A76" s="38" t="s">
        <v>154</v>
      </c>
      <c r="B76" s="7" t="s">
        <v>111</v>
      </c>
      <c r="C76" s="10" t="s">
        <v>138</v>
      </c>
      <c r="D76" s="8" t="s">
        <v>113</v>
      </c>
      <c r="E76" s="9" t="s">
        <v>114</v>
      </c>
      <c r="F76" s="18" t="s">
        <v>120</v>
      </c>
      <c r="G76" s="3">
        <v>17.760000000000002</v>
      </c>
      <c r="H76" s="13">
        <v>2.151599998454369</v>
      </c>
      <c r="I76" s="13">
        <v>4.4905739245243952</v>
      </c>
      <c r="J76" s="13">
        <v>1.3903468046163669</v>
      </c>
      <c r="K76" s="13">
        <v>3.2712157401873077</v>
      </c>
      <c r="L76" s="13">
        <v>2.3749619130676209</v>
      </c>
      <c r="M76" s="13">
        <v>2.3366180554327363</v>
      </c>
      <c r="N76" s="13">
        <v>4.6623163858755978</v>
      </c>
      <c r="O76" s="13">
        <v>2.8127836970049898</v>
      </c>
      <c r="P76" s="13">
        <v>3.9747885762606763</v>
      </c>
      <c r="Q76" s="13">
        <v>5.3457680765416367</v>
      </c>
      <c r="R76" s="13">
        <v>1.4508933036634875</v>
      </c>
      <c r="S76" s="13">
        <v>5.389884149293616</v>
      </c>
      <c r="T76" s="13">
        <v>1.0795260345463209</v>
      </c>
      <c r="U76" s="13">
        <v>2.0485651432230876</v>
      </c>
      <c r="V76" s="13">
        <v>1.4594498004399947</v>
      </c>
      <c r="W76" s="13">
        <v>1.3909077069521072</v>
      </c>
      <c r="X76" s="13">
        <v>1.1249235074505157</v>
      </c>
      <c r="Y76" s="13">
        <v>1.374272601279571</v>
      </c>
      <c r="Z76" s="13">
        <v>1.3587320210732603</v>
      </c>
      <c r="AA76" s="13">
        <v>2.3675015609421228</v>
      </c>
      <c r="AB76" s="13">
        <v>0.73542117139865648</v>
      </c>
      <c r="AC76" s="13">
        <v>0.9595288149352712</v>
      </c>
      <c r="AD76" s="13">
        <v>0.62581209423655226</v>
      </c>
      <c r="AE76" s="13">
        <v>1.2985484493626385</v>
      </c>
      <c r="AF76" s="13">
        <v>1.3186563031969711</v>
      </c>
      <c r="AG76" s="13">
        <v>0.96201530743015939</v>
      </c>
      <c r="AH76" s="13">
        <v>1.6715675321527708</v>
      </c>
      <c r="AI76" s="13">
        <v>0.38785556780522268</v>
      </c>
      <c r="AJ76" s="13">
        <v>1.0860334861762921</v>
      </c>
      <c r="AK76" s="13">
        <v>3.2648051259664803</v>
      </c>
      <c r="AL76" s="13">
        <v>1.2026647630436123</v>
      </c>
      <c r="AM76" s="13">
        <v>0.54740031916619503</v>
      </c>
      <c r="AN76" s="13">
        <v>0.95001796056326615</v>
      </c>
      <c r="AO76" s="13">
        <v>2.5329778133367911</v>
      </c>
      <c r="AP76" s="13">
        <v>0.94378202046118687</v>
      </c>
      <c r="AQ76" s="13">
        <v>1.2198868711976736</v>
      </c>
      <c r="AR76" s="13">
        <v>1.9058017305356185</v>
      </c>
      <c r="AS76" s="13">
        <v>1.5657998848771721</v>
      </c>
      <c r="AT76" s="13">
        <v>1.6274115324607075</v>
      </c>
      <c r="AU76" s="13">
        <v>0.83260540526338234</v>
      </c>
      <c r="AV76" s="13">
        <v>7.5856515342024391</v>
      </c>
      <c r="AW76" s="13">
        <v>1.1428605100071991</v>
      </c>
      <c r="AX76" s="13">
        <v>1.2637025661633807</v>
      </c>
      <c r="AY76" s="13">
        <v>0.52022822267735069</v>
      </c>
      <c r="AZ76" s="13">
        <v>1.0501172481700103</v>
      </c>
      <c r="BA76" s="13">
        <v>0.96193049422817567</v>
      </c>
      <c r="BB76" s="13">
        <v>1.4059054812752803</v>
      </c>
      <c r="BC76" s="13">
        <v>0.93756906939589391</v>
      </c>
      <c r="BD76" s="13">
        <v>4.9131306874150198</v>
      </c>
      <c r="BE76" s="13">
        <v>2.3601937225963292</v>
      </c>
      <c r="BF76" s="13">
        <v>0.91418016192137985</v>
      </c>
      <c r="BG76" s="13">
        <v>0.94622439678711212</v>
      </c>
      <c r="BH76" s="13">
        <v>1.0010399878005276</v>
      </c>
      <c r="BI76" s="13">
        <v>1.3849032713403737</v>
      </c>
      <c r="BJ76" s="13">
        <v>1.7446329866784884</v>
      </c>
      <c r="BK76" s="13">
        <v>1.6274115324607075</v>
      </c>
      <c r="BL76" s="13">
        <v>0.74100520468662778</v>
      </c>
      <c r="BM76" s="13">
        <v>0.94567703711113937</v>
      </c>
      <c r="BN76" s="13">
        <v>1.8147054534621518</v>
      </c>
      <c r="BO76" s="13">
        <v>0.907312155924487</v>
      </c>
      <c r="BP76" s="13">
        <v>1.7857443945988782</v>
      </c>
      <c r="BQ76" s="13">
        <v>2.3022373877005196</v>
      </c>
      <c r="BR76" s="13">
        <v>0.92916552647971451</v>
      </c>
      <c r="BS76" s="13">
        <v>1.5806855722081714</v>
      </c>
      <c r="BT76" s="13">
        <v>1.1032855417332608</v>
      </c>
      <c r="BU76" s="13">
        <v>0.64636875352313872</v>
      </c>
      <c r="BV76" s="13">
        <v>1.7928576504266132</v>
      </c>
      <c r="BW76" s="13">
        <v>0.59641083518197835</v>
      </c>
      <c r="BX76" s="13">
        <v>1.7016093226353117</v>
      </c>
      <c r="BY76" s="13">
        <v>1.0216337733220464</v>
      </c>
      <c r="BZ76" s="13">
        <v>0.89019934478335738</v>
      </c>
      <c r="CA76" s="13">
        <v>6.2637215726144085E-2</v>
      </c>
      <c r="CB76" s="13">
        <v>27.220895332819499</v>
      </c>
      <c r="CC76" s="13">
        <v>0.90227876505583493</v>
      </c>
      <c r="CD76" s="13">
        <v>0.8453712421619527</v>
      </c>
      <c r="CE76" s="13">
        <v>0.8695491200170814</v>
      </c>
      <c r="CF76" s="13">
        <v>0.6403539332209035</v>
      </c>
      <c r="CG76" s="13">
        <v>0.93243081404496564</v>
      </c>
      <c r="CH76" s="13">
        <v>0.82329282457533404</v>
      </c>
      <c r="CI76" s="13">
        <v>0.85347294110316119</v>
      </c>
      <c r="CJ76" s="13">
        <v>1.6375053334414158</v>
      </c>
      <c r="CK76" s="13">
        <v>0.67657354213175469</v>
      </c>
      <c r="CL76" s="13">
        <v>0.35536066866703675</v>
      </c>
      <c r="CM76" s="13">
        <v>0.99326753575860216</v>
      </c>
      <c r="CN76" s="13">
        <v>0.39617815205758522</v>
      </c>
      <c r="CO76" s="13">
        <v>1.4282004304871712</v>
      </c>
      <c r="CP76" s="13">
        <v>0.64234368429944622</v>
      </c>
      <c r="CQ76" s="13">
        <v>0.83570349115648546</v>
      </c>
      <c r="CR76" s="13">
        <v>0.75708273888550393</v>
      </c>
      <c r="CS76" s="13">
        <v>0.77458722112810008</v>
      </c>
      <c r="CT76" s="13">
        <v>0.49140568454450023</v>
      </c>
      <c r="CU76" s="13">
        <v>1.1102450382031119</v>
      </c>
      <c r="CV76" s="13">
        <v>0.8390913821268684</v>
      </c>
      <c r="CW76" s="13">
        <v>1.4864101567239387</v>
      </c>
      <c r="CX76" s="13">
        <v>1.0594579440772511</v>
      </c>
      <c r="CY76" s="13">
        <v>0.87536786944435629</v>
      </c>
      <c r="DB76" s="13"/>
      <c r="DC76" s="13">
        <f t="shared" si="56"/>
        <v>3.2712157401873077</v>
      </c>
      <c r="DD76" s="13">
        <f t="shared" si="57"/>
        <v>2.3366180554327363</v>
      </c>
      <c r="DE76" s="13">
        <f t="shared" si="58"/>
        <v>3.9747885762606763</v>
      </c>
      <c r="DF76" s="13">
        <f t="shared" si="59"/>
        <v>1.0795260345463209</v>
      </c>
      <c r="DG76" s="13">
        <f t="shared" si="60"/>
        <v>1.9058017305356185</v>
      </c>
      <c r="DH76" s="13">
        <f t="shared" si="61"/>
        <v>1.6274115324607075</v>
      </c>
      <c r="DI76" s="13">
        <f t="shared" si="62"/>
        <v>4.9131306874150198</v>
      </c>
      <c r="DJ76" s="13">
        <f t="shared" si="63"/>
        <v>1.7857443945988782</v>
      </c>
      <c r="DK76" s="13">
        <f t="shared" si="64"/>
        <v>2.3022373877005196</v>
      </c>
      <c r="DL76" s="13">
        <f t="shared" si="65"/>
        <v>0.64636875352313872</v>
      </c>
      <c r="DM76" s="13">
        <f t="shared" si="66"/>
        <v>1.0216337733220464</v>
      </c>
      <c r="DN76" s="13">
        <f t="shared" si="67"/>
        <v>0.39617815205758522</v>
      </c>
      <c r="DO76" s="13">
        <f t="shared" si="68"/>
        <v>1.4282004304871712</v>
      </c>
      <c r="DP76" s="13"/>
      <c r="DQ76" s="13"/>
      <c r="DR76">
        <f t="shared" si="69"/>
        <v>1</v>
      </c>
      <c r="DS76">
        <f t="shared" si="70"/>
        <v>0</v>
      </c>
      <c r="DT76" s="3">
        <f t="shared" si="71"/>
        <v>1</v>
      </c>
      <c r="DU76" s="3">
        <f t="shared" si="72"/>
        <v>1</v>
      </c>
      <c r="DV76" s="3">
        <f t="shared" si="73"/>
        <v>0</v>
      </c>
      <c r="DW76" s="3">
        <f t="shared" si="74"/>
        <v>0</v>
      </c>
      <c r="DX76" s="3">
        <f t="shared" si="75"/>
        <v>0</v>
      </c>
      <c r="DY76" s="3">
        <f t="shared" si="76"/>
        <v>1</v>
      </c>
      <c r="DZ76" s="3">
        <f t="shared" si="77"/>
        <v>1</v>
      </c>
      <c r="EA76" s="3">
        <f t="shared" si="78"/>
        <v>0</v>
      </c>
      <c r="EB76" s="3">
        <f t="shared" si="79"/>
        <v>0</v>
      </c>
      <c r="EC76" s="3">
        <f t="shared" si="80"/>
        <v>0</v>
      </c>
      <c r="ED76" s="3">
        <f t="shared" si="81"/>
        <v>0</v>
      </c>
      <c r="EE76" s="3">
        <f t="shared" si="82"/>
        <v>0</v>
      </c>
      <c r="EG76" s="15">
        <f t="shared" si="83"/>
        <v>12</v>
      </c>
      <c r="EH76" s="62"/>
      <c r="EI76" s="15">
        <v>13</v>
      </c>
    </row>
    <row r="77" spans="1:139" x14ac:dyDescent="0.2">
      <c r="A77" s="36" t="s">
        <v>154</v>
      </c>
      <c r="B77" s="7" t="s">
        <v>111</v>
      </c>
      <c r="C77" s="10" t="s">
        <v>138</v>
      </c>
      <c r="D77" s="8" t="s">
        <v>113</v>
      </c>
      <c r="E77" s="9" t="s">
        <v>114</v>
      </c>
      <c r="F77" s="16" t="s">
        <v>118</v>
      </c>
      <c r="G77" s="17">
        <v>16.87</v>
      </c>
      <c r="H77" s="13">
        <v>9.7326551492517197</v>
      </c>
      <c r="I77" s="13">
        <v>12.294502311283415</v>
      </c>
      <c r="J77" s="13">
        <v>0.54903796568964303</v>
      </c>
      <c r="K77" s="13">
        <v>3.1279996137502097</v>
      </c>
      <c r="L77" s="13">
        <v>0.51055452532216872</v>
      </c>
      <c r="M77" s="13">
        <v>1.9483298866885352</v>
      </c>
      <c r="N77" s="13">
        <v>7.4456471500012071</v>
      </c>
      <c r="O77" s="13">
        <v>14.611442348112641</v>
      </c>
      <c r="P77" s="13">
        <v>1.7930641873680857</v>
      </c>
      <c r="Q77" s="13">
        <v>9.5448705910176184</v>
      </c>
      <c r="R77" s="13">
        <v>2.2482998241698375</v>
      </c>
      <c r="S77" s="13">
        <v>3.8574794648410204</v>
      </c>
      <c r="T77" s="13">
        <v>1.2545888229242332</v>
      </c>
      <c r="U77" s="13">
        <v>1.2325212051768277</v>
      </c>
      <c r="V77" s="13">
        <v>1.3197920896823647</v>
      </c>
      <c r="W77" s="13">
        <v>0.87810704236883474</v>
      </c>
      <c r="X77" s="13">
        <v>0.28947913576504464</v>
      </c>
      <c r="Y77" s="13">
        <v>0.77439747596236552</v>
      </c>
      <c r="Z77" s="13">
        <v>1.8318131866391218</v>
      </c>
      <c r="AA77" s="13">
        <v>2.7043001422232238</v>
      </c>
      <c r="AB77" s="13">
        <v>1.236509557115365</v>
      </c>
      <c r="AC77" s="13">
        <v>1.9306297983232383</v>
      </c>
      <c r="AD77" s="13">
        <v>1.1559080937212587</v>
      </c>
      <c r="AE77" s="13">
        <v>1.1142389450521446</v>
      </c>
      <c r="AF77" s="13">
        <v>1.4988275906350068</v>
      </c>
      <c r="AG77" s="13">
        <v>1.1689662383193444</v>
      </c>
      <c r="AH77" s="13">
        <v>2.1863205109454258</v>
      </c>
      <c r="AI77" s="13">
        <v>1.2852843148945869</v>
      </c>
      <c r="AJ77" s="13">
        <v>1.1748436080369966</v>
      </c>
      <c r="AK77" s="13">
        <v>6.6054023760133518</v>
      </c>
      <c r="AL77" s="13">
        <v>1.2801149724761769</v>
      </c>
      <c r="AM77" s="13">
        <v>1.4000218234829067</v>
      </c>
      <c r="AN77" s="13">
        <v>0.89965787936309405</v>
      </c>
      <c r="AO77" s="13">
        <v>1.6097245115364198</v>
      </c>
      <c r="AP77" s="13">
        <v>1.2242534155013609</v>
      </c>
      <c r="AQ77" s="13">
        <v>1.1904201356166917</v>
      </c>
      <c r="AR77" s="13">
        <v>0.95656470098081747</v>
      </c>
      <c r="AS77" s="13">
        <v>0.40207872389030119</v>
      </c>
      <c r="AT77" s="13">
        <v>0.72049114262631675</v>
      </c>
      <c r="AU77" s="13">
        <v>0.8585344566657046</v>
      </c>
      <c r="AV77" s="13">
        <v>10.108471660533427</v>
      </c>
      <c r="AW77" s="13">
        <v>1.5119733699374001</v>
      </c>
      <c r="AX77" s="13">
        <v>1.3376731407276128</v>
      </c>
      <c r="AY77" s="13">
        <v>1.3801716795460379</v>
      </c>
      <c r="AZ77" s="13">
        <v>1.3584218854096819</v>
      </c>
      <c r="BA77" s="13">
        <v>1.0923937627689455</v>
      </c>
      <c r="BB77" s="13">
        <v>1.3628364774312589</v>
      </c>
      <c r="BC77" s="13">
        <v>0.939702195164278</v>
      </c>
      <c r="BD77" s="13">
        <v>29.218990718547996</v>
      </c>
      <c r="BE77" s="13">
        <v>1.1360662035212119</v>
      </c>
      <c r="BF77" s="13">
        <v>0.92740627314879676</v>
      </c>
      <c r="BG77" s="13">
        <v>2.0024157490287413</v>
      </c>
      <c r="BH77" s="13">
        <v>1.0939339193967721</v>
      </c>
      <c r="BI77" s="13">
        <v>1.9181923051811507</v>
      </c>
      <c r="BJ77" s="13">
        <v>2.5153620584227139</v>
      </c>
      <c r="BK77" s="13">
        <v>0.72049114262631675</v>
      </c>
      <c r="BL77" s="13">
        <v>1.5586110454141506</v>
      </c>
      <c r="BM77" s="13">
        <v>0.91431682601422015</v>
      </c>
      <c r="BN77" s="13">
        <v>1.0833879147366472</v>
      </c>
      <c r="BO77" s="13">
        <v>0.93524087707300019</v>
      </c>
      <c r="BP77" s="13">
        <v>1.7171292228754194</v>
      </c>
      <c r="BQ77" s="13">
        <v>0.90025027282543757</v>
      </c>
      <c r="BR77" s="13">
        <v>1.655600233725214</v>
      </c>
      <c r="BS77" s="13">
        <v>0.89107877731519358</v>
      </c>
      <c r="BT77" s="13">
        <v>0.76312583577194715</v>
      </c>
      <c r="BU77" s="13">
        <v>1.2808675105669374</v>
      </c>
      <c r="BV77" s="13">
        <v>0.83944046419741181</v>
      </c>
      <c r="BW77" s="13">
        <v>0.26906567277814625</v>
      </c>
      <c r="BX77" s="13">
        <v>1.6135916506254664</v>
      </c>
      <c r="BY77" s="13">
        <v>0.6629179491939281</v>
      </c>
      <c r="BZ77" s="13">
        <v>1.6397146695536287</v>
      </c>
      <c r="CA77" s="13">
        <v>0.26271459969655458</v>
      </c>
      <c r="CB77" s="13">
        <v>40.963679119237604</v>
      </c>
      <c r="CC77" s="13">
        <v>1.1198833612574666</v>
      </c>
      <c r="CD77" s="13">
        <v>0.72823133355378411</v>
      </c>
      <c r="CE77" s="13">
        <v>1.1153285226390068</v>
      </c>
      <c r="CF77" s="13">
        <v>1.5761032021293382</v>
      </c>
      <c r="CG77" s="13">
        <v>1.3294473192399083</v>
      </c>
      <c r="CH77" s="13">
        <v>1.7276802243754534</v>
      </c>
      <c r="CI77" s="13">
        <v>1.0370379729871839</v>
      </c>
      <c r="CJ77" s="13">
        <v>1.3302071905047619</v>
      </c>
      <c r="CK77" s="13">
        <v>1.0212320183732939</v>
      </c>
      <c r="CL77" s="13">
        <v>0.74090897725763682</v>
      </c>
      <c r="CM77" s="13">
        <v>1.134595167156816</v>
      </c>
      <c r="CN77" s="13">
        <v>0.34651095770635959</v>
      </c>
      <c r="CO77" s="13">
        <v>0.80460539440979717</v>
      </c>
      <c r="CP77" s="13">
        <v>0.82533657701191232</v>
      </c>
      <c r="CQ77" s="13">
        <v>1.1658853067707875</v>
      </c>
      <c r="CR77" s="13">
        <v>1.0787218498381563</v>
      </c>
      <c r="CS77" s="13">
        <v>0.84577655810367613</v>
      </c>
      <c r="CT77" s="13">
        <v>0.84272970462792796</v>
      </c>
      <c r="CU77" s="13">
        <v>0.85326078348430956</v>
      </c>
      <c r="CV77" s="13">
        <v>1.0730339053158007</v>
      </c>
      <c r="CW77" s="13">
        <v>1.2359130800877933</v>
      </c>
      <c r="CX77" s="13">
        <v>1.4856133114015171</v>
      </c>
      <c r="CY77" s="13">
        <v>0.55175569977652716</v>
      </c>
      <c r="DB77" s="13"/>
      <c r="DC77" s="13">
        <f t="shared" si="56"/>
        <v>3.1279996137502097</v>
      </c>
      <c r="DD77" s="13">
        <f t="shared" si="57"/>
        <v>1.9483298866885352</v>
      </c>
      <c r="DE77" s="13">
        <f t="shared" si="58"/>
        <v>1.7930641873680857</v>
      </c>
      <c r="DF77" s="13">
        <f t="shared" si="59"/>
        <v>1.2545888229242332</v>
      </c>
      <c r="DG77" s="13">
        <f t="shared" si="60"/>
        <v>0.95656470098081747</v>
      </c>
      <c r="DH77" s="13">
        <f t="shared" si="61"/>
        <v>0.72049114262631675</v>
      </c>
      <c r="DI77" s="13">
        <f t="shared" si="62"/>
        <v>29.218990718547996</v>
      </c>
      <c r="DJ77" s="13">
        <f t="shared" si="63"/>
        <v>1.7171292228754194</v>
      </c>
      <c r="DK77" s="13">
        <f t="shared" si="64"/>
        <v>0.90025027282543757</v>
      </c>
      <c r="DL77" s="13">
        <f t="shared" si="65"/>
        <v>1.2808675105669374</v>
      </c>
      <c r="DM77" s="13">
        <f t="shared" si="66"/>
        <v>0.6629179491939281</v>
      </c>
      <c r="DN77" s="13">
        <f t="shared" si="67"/>
        <v>0.34651095770635959</v>
      </c>
      <c r="DO77" s="13">
        <f t="shared" si="68"/>
        <v>0.80460539440979717</v>
      </c>
      <c r="DP77" s="13"/>
      <c r="DQ77" s="13"/>
      <c r="DR77">
        <f t="shared" si="69"/>
        <v>1</v>
      </c>
      <c r="DS77">
        <f t="shared" si="70"/>
        <v>0</v>
      </c>
      <c r="DT77" s="3">
        <f t="shared" si="71"/>
        <v>0</v>
      </c>
      <c r="DU77" s="3">
        <f t="shared" si="72"/>
        <v>0</v>
      </c>
      <c r="DV77" s="3">
        <f t="shared" si="73"/>
        <v>0</v>
      </c>
      <c r="DW77" s="3">
        <f t="shared" si="74"/>
        <v>0</v>
      </c>
      <c r="DX77" s="3">
        <f t="shared" si="75"/>
        <v>0</v>
      </c>
      <c r="DY77" s="3">
        <f t="shared" si="76"/>
        <v>1</v>
      </c>
      <c r="DZ77" s="3">
        <f t="shared" si="77"/>
        <v>1</v>
      </c>
      <c r="EA77" s="3">
        <f t="shared" si="78"/>
        <v>0</v>
      </c>
      <c r="EB77" s="3">
        <f t="shared" si="79"/>
        <v>0</v>
      </c>
      <c r="EC77" s="3">
        <f t="shared" si="80"/>
        <v>0</v>
      </c>
      <c r="ED77" s="3">
        <f t="shared" si="81"/>
        <v>0</v>
      </c>
      <c r="EE77" s="3">
        <f t="shared" si="82"/>
        <v>0</v>
      </c>
      <c r="EG77" s="15">
        <f t="shared" si="83"/>
        <v>6</v>
      </c>
      <c r="EH77" s="55"/>
      <c r="EI77" s="15">
        <v>12</v>
      </c>
    </row>
    <row r="78" spans="1:139" x14ac:dyDescent="0.2">
      <c r="A78" s="38" t="s">
        <v>155</v>
      </c>
      <c r="B78" s="7" t="s">
        <v>111</v>
      </c>
      <c r="C78" s="10" t="s">
        <v>138</v>
      </c>
      <c r="D78" s="32" t="s">
        <v>113</v>
      </c>
      <c r="E78" s="10" t="s">
        <v>114</v>
      </c>
      <c r="F78" s="11" t="s">
        <v>148</v>
      </c>
      <c r="G78" s="3">
        <v>19.66</v>
      </c>
      <c r="H78" s="13">
        <v>0.6535973847458858</v>
      </c>
      <c r="I78" s="13">
        <v>0.83742198189195582</v>
      </c>
      <c r="J78" s="13">
        <v>0.8787908396339531</v>
      </c>
      <c r="K78" s="13">
        <v>1.3312954855800099</v>
      </c>
      <c r="L78" s="13">
        <v>12.123809338615976</v>
      </c>
      <c r="M78" s="13">
        <v>1.4036092313186095</v>
      </c>
      <c r="N78" s="13">
        <v>1.1672826129591927</v>
      </c>
      <c r="O78" s="13">
        <v>0.53352392998641085</v>
      </c>
      <c r="P78" s="13">
        <v>1.0061423547974813</v>
      </c>
      <c r="Q78" s="13">
        <v>1.15453971142086</v>
      </c>
      <c r="R78" s="13">
        <v>0.72062359584335445</v>
      </c>
      <c r="S78" s="13">
        <v>9.2942563131339497</v>
      </c>
      <c r="T78" s="13">
        <v>1.2470768885747112</v>
      </c>
      <c r="U78" s="13">
        <v>1.0061423547974808</v>
      </c>
      <c r="V78" s="13">
        <v>0.88463479713089599</v>
      </c>
      <c r="W78" s="13">
        <v>0.93143294350293249</v>
      </c>
      <c r="X78" s="13">
        <v>1.0393322623731898</v>
      </c>
      <c r="Y78" s="13">
        <v>1.0889433868150429</v>
      </c>
      <c r="Z78" s="13">
        <v>0.88182822051690335</v>
      </c>
      <c r="AA78" s="13">
        <v>0.71908516626630881</v>
      </c>
      <c r="AB78" s="13">
        <v>0.59331820139264668</v>
      </c>
      <c r="AC78" s="13">
        <v>0.91376032824439846</v>
      </c>
      <c r="AD78" s="13">
        <v>0.68532027613157576</v>
      </c>
      <c r="AE78" s="13">
        <v>0.96859025114024966</v>
      </c>
      <c r="AF78" s="13">
        <v>0.90750520284589575</v>
      </c>
      <c r="AG78" s="13">
        <v>0.44150376249956641</v>
      </c>
      <c r="AH78" s="13">
        <v>1.0787710646674662</v>
      </c>
      <c r="AI78" s="13">
        <v>0.67360643204661452</v>
      </c>
      <c r="AJ78" s="13">
        <v>0.97615332808840682</v>
      </c>
      <c r="AK78" s="13">
        <v>0.73271615003944057</v>
      </c>
      <c r="AL78" s="13">
        <v>0.92326497989489476</v>
      </c>
      <c r="AM78" s="13">
        <v>0.86072536294268265</v>
      </c>
      <c r="AN78" s="13">
        <v>1.0668888581618481</v>
      </c>
      <c r="AO78" s="13">
        <v>0.81083347560093844</v>
      </c>
      <c r="AP78" s="13">
        <v>0.96897113384600264</v>
      </c>
      <c r="AQ78" s="13">
        <v>0.90351777349845319</v>
      </c>
      <c r="AR78" s="13">
        <v>2.1713157744385487</v>
      </c>
      <c r="AS78" s="13">
        <v>5.2394570576019044</v>
      </c>
      <c r="AT78" s="13">
        <v>1.3430435854908809</v>
      </c>
      <c r="AU78" s="13">
        <v>0.51277479284990457</v>
      </c>
      <c r="AV78" s="13">
        <v>0.56930941285220527</v>
      </c>
      <c r="AW78" s="13">
        <v>0.73410429374056352</v>
      </c>
      <c r="AX78" s="13">
        <v>0.84005192861052191</v>
      </c>
      <c r="AY78" s="13">
        <v>0.32739683178112028</v>
      </c>
      <c r="AZ78" s="13">
        <v>0.6978726564515001</v>
      </c>
      <c r="BA78" s="13">
        <v>0.92001437190412272</v>
      </c>
      <c r="BB78" s="13">
        <v>0.74194735582461635</v>
      </c>
      <c r="BC78" s="13">
        <v>0.99576297278515846</v>
      </c>
      <c r="BD78" s="13">
        <v>0.55667216144599696</v>
      </c>
      <c r="BE78" s="13">
        <v>1.7301817218869842</v>
      </c>
      <c r="BF78" s="13">
        <v>0.96592147833045838</v>
      </c>
      <c r="BG78" s="13">
        <v>0.5583111762245756</v>
      </c>
      <c r="BH78" s="13">
        <v>0.9362702231814376</v>
      </c>
      <c r="BI78" s="13">
        <v>0.70686156586828219</v>
      </c>
      <c r="BJ78" s="13">
        <v>0.78940329179449331</v>
      </c>
      <c r="BK78" s="13">
        <v>1.6032431244967937</v>
      </c>
      <c r="BL78" s="13">
        <v>0.60123162562208365</v>
      </c>
      <c r="BM78" s="13">
        <v>1.1822961171776534</v>
      </c>
      <c r="BN78" s="13">
        <v>1.5922145214135976</v>
      </c>
      <c r="BO78" s="13">
        <v>0.98373349563024837</v>
      </c>
      <c r="BP78" s="13">
        <v>0.76957231410648408</v>
      </c>
      <c r="BQ78" s="13">
        <v>1.8842229852474013</v>
      </c>
      <c r="BR78" s="13">
        <v>1.1418129421118823</v>
      </c>
      <c r="BS78" s="13">
        <v>0.89626953165351786</v>
      </c>
      <c r="BT78" s="13">
        <v>1.703944237986587</v>
      </c>
      <c r="BU78" s="13">
        <v>1.1480141426762671</v>
      </c>
      <c r="BV78" s="13">
        <v>0.75078624068796229</v>
      </c>
      <c r="BW78" s="13">
        <v>0.72851114312855914</v>
      </c>
      <c r="BX78" s="13">
        <v>0.73277527036476586</v>
      </c>
      <c r="BY78" s="13">
        <v>1.1211636540285819</v>
      </c>
      <c r="BZ78" s="13">
        <v>0.83499083347230119</v>
      </c>
      <c r="CA78" s="13">
        <v>2.2009131339770991</v>
      </c>
      <c r="CB78" s="13">
        <v>0.65975703037994649</v>
      </c>
      <c r="CC78" s="13">
        <v>0.81209944271023293</v>
      </c>
      <c r="CD78" s="13">
        <v>0.94341296700644595</v>
      </c>
      <c r="CE78" s="13">
        <v>0.70924712597864148</v>
      </c>
      <c r="CF78" s="13">
        <v>0.93217206275403064</v>
      </c>
      <c r="CG78" s="13">
        <v>1.0561644159307166</v>
      </c>
      <c r="CH78" s="13">
        <v>1.1941882259841123</v>
      </c>
      <c r="CI78" s="13">
        <v>0.98856647933661856</v>
      </c>
      <c r="CJ78" s="13">
        <v>1.1462369268440653</v>
      </c>
      <c r="CK78" s="13">
        <v>0.53355349465018631</v>
      </c>
      <c r="CL78" s="13">
        <v>1.3238570629967188</v>
      </c>
      <c r="CM78" s="13">
        <v>0.72721297816613895</v>
      </c>
      <c r="CN78" s="13">
        <v>2.3047834653590007</v>
      </c>
      <c r="CO78" s="13">
        <v>1.1864687183215024</v>
      </c>
      <c r="CP78" s="13">
        <v>0.8766048789809906</v>
      </c>
      <c r="CQ78" s="13">
        <v>0.96448682617814896</v>
      </c>
      <c r="CR78" s="13">
        <v>1.01076619264781</v>
      </c>
      <c r="CS78" s="13">
        <v>0.88450741348930795</v>
      </c>
      <c r="CT78" s="13">
        <v>1.2877179830715373</v>
      </c>
      <c r="CU78" s="13">
        <v>1.031671035375809</v>
      </c>
      <c r="CV78" s="13">
        <v>1.0166860695438886</v>
      </c>
      <c r="CW78" s="13">
        <v>0.91045029544615852</v>
      </c>
      <c r="CX78" s="13">
        <v>0.75784663171500022</v>
      </c>
      <c r="CY78" s="13">
        <v>1.3534804638740883</v>
      </c>
      <c r="DB78" s="12"/>
      <c r="DC78" s="13">
        <f t="shared" si="56"/>
        <v>1.3312954855800099</v>
      </c>
      <c r="DD78" s="13">
        <f t="shared" si="57"/>
        <v>1.4036092313186095</v>
      </c>
      <c r="DE78" s="13">
        <f t="shared" si="58"/>
        <v>1.0061423547974813</v>
      </c>
      <c r="DF78" s="13">
        <f t="shared" si="59"/>
        <v>1.2470768885747112</v>
      </c>
      <c r="DG78" s="13">
        <f t="shared" si="60"/>
        <v>2.1713157744385487</v>
      </c>
      <c r="DH78" s="13">
        <f t="shared" si="61"/>
        <v>1.3430435854908809</v>
      </c>
      <c r="DI78" s="13">
        <f t="shared" si="62"/>
        <v>0.55667216144599696</v>
      </c>
      <c r="DJ78" s="13">
        <f t="shared" si="63"/>
        <v>0.76957231410648408</v>
      </c>
      <c r="DK78" s="13">
        <f t="shared" si="64"/>
        <v>1.8842229852474013</v>
      </c>
      <c r="DL78" s="13">
        <f t="shared" si="65"/>
        <v>1.1480141426762671</v>
      </c>
      <c r="DM78" s="13">
        <f t="shared" si="66"/>
        <v>1.1211636540285819</v>
      </c>
      <c r="DN78" s="13">
        <f t="shared" si="67"/>
        <v>2.3047834653590007</v>
      </c>
      <c r="DO78" s="13">
        <f t="shared" si="68"/>
        <v>1.1864687183215024</v>
      </c>
      <c r="DP78" s="13"/>
      <c r="DQ78" s="13"/>
      <c r="DR78">
        <f t="shared" si="69"/>
        <v>0</v>
      </c>
      <c r="DS78">
        <f t="shared" si="70"/>
        <v>0</v>
      </c>
      <c r="DT78" s="3">
        <f t="shared" si="71"/>
        <v>0</v>
      </c>
      <c r="DU78" s="3">
        <f t="shared" si="72"/>
        <v>0</v>
      </c>
      <c r="DV78" s="3">
        <f t="shared" si="73"/>
        <v>0</v>
      </c>
      <c r="DW78" s="3">
        <f t="shared" si="74"/>
        <v>0</v>
      </c>
      <c r="DX78" s="3">
        <f t="shared" si="75"/>
        <v>0</v>
      </c>
      <c r="DY78" s="3">
        <f t="shared" si="76"/>
        <v>0</v>
      </c>
      <c r="DZ78" s="3">
        <f t="shared" si="77"/>
        <v>0</v>
      </c>
      <c r="EA78" s="3">
        <f t="shared" si="78"/>
        <v>0</v>
      </c>
      <c r="EB78" s="3">
        <f t="shared" si="79"/>
        <v>0</v>
      </c>
      <c r="EC78" s="3">
        <f t="shared" si="80"/>
        <v>0</v>
      </c>
      <c r="ED78" s="3">
        <f t="shared" si="81"/>
        <v>1</v>
      </c>
      <c r="EE78" s="3">
        <f t="shared" si="82"/>
        <v>0</v>
      </c>
      <c r="EG78" s="15">
        <f t="shared" si="83"/>
        <v>3</v>
      </c>
      <c r="EH78" s="52" t="s">
        <v>138</v>
      </c>
      <c r="EI78" s="15">
        <v>2</v>
      </c>
    </row>
    <row r="79" spans="1:139" x14ac:dyDescent="0.2">
      <c r="A79" s="37" t="s">
        <v>155</v>
      </c>
      <c r="B79" s="7" t="s">
        <v>111</v>
      </c>
      <c r="C79" s="10" t="s">
        <v>138</v>
      </c>
      <c r="D79" s="8" t="s">
        <v>113</v>
      </c>
      <c r="E79" s="9" t="s">
        <v>114</v>
      </c>
      <c r="F79" s="11" t="s">
        <v>115</v>
      </c>
      <c r="G79" s="3">
        <v>17.8</v>
      </c>
      <c r="H79" s="13">
        <v>0.83918023256990515</v>
      </c>
      <c r="I79" s="13">
        <v>0.95124737510092894</v>
      </c>
      <c r="J79" s="13">
        <v>0.76580951981568368</v>
      </c>
      <c r="K79" s="13">
        <v>2.326777163412074</v>
      </c>
      <c r="L79" s="13">
        <v>1.3027554326058108</v>
      </c>
      <c r="M79" s="13">
        <v>0.87325768193416553</v>
      </c>
      <c r="N79" s="13">
        <v>1.071509868934839</v>
      </c>
      <c r="O79" s="13">
        <v>0.91246013707193796</v>
      </c>
      <c r="P79" s="13">
        <v>1.1640398228996187</v>
      </c>
      <c r="Q79" s="13">
        <v>1.2133930132332618</v>
      </c>
      <c r="R79" s="13">
        <v>0.92116485514774404</v>
      </c>
      <c r="S79" s="13">
        <v>1.187775630824115</v>
      </c>
      <c r="T79" s="13">
        <v>0.74667400854532162</v>
      </c>
      <c r="U79" s="13">
        <v>1.2698263457334522</v>
      </c>
      <c r="V79" s="13">
        <v>0.97189888027908211</v>
      </c>
      <c r="W79" s="13">
        <v>1.4685163011633098</v>
      </c>
      <c r="X79" s="13">
        <v>0.50435461865722597</v>
      </c>
      <c r="Y79" s="13">
        <v>0.50387687074826004</v>
      </c>
      <c r="Z79" s="13">
        <v>1.2426151437116535</v>
      </c>
      <c r="AA79" s="13">
        <v>1.0911004246358984</v>
      </c>
      <c r="AB79" s="13">
        <v>1.2445741680839484</v>
      </c>
      <c r="AC79" s="13">
        <v>1.0386771995155193</v>
      </c>
      <c r="AD79" s="13">
        <v>1.4307773039654679</v>
      </c>
      <c r="AE79" s="13">
        <v>1.7041626865133062</v>
      </c>
      <c r="AF79" s="13">
        <v>0.77844562843451293</v>
      </c>
      <c r="AG79" s="13">
        <v>1.1787206150183154</v>
      </c>
      <c r="AH79" s="13">
        <v>0.88712826429057301</v>
      </c>
      <c r="AI79" s="13">
        <v>0.5791950809723766</v>
      </c>
      <c r="AJ79" s="13">
        <v>0.63357680162535346</v>
      </c>
      <c r="AK79" s="13">
        <v>0.84104852496931815</v>
      </c>
      <c r="AL79" s="13">
        <v>0.94144331707696294</v>
      </c>
      <c r="AM79" s="13">
        <v>0.802697857277066</v>
      </c>
      <c r="AN79" s="13">
        <v>1.7442572376048702</v>
      </c>
      <c r="AO79" s="13">
        <v>1.4238163052856754</v>
      </c>
      <c r="AP79" s="13">
        <v>0.47454091771256068</v>
      </c>
      <c r="AQ79" s="13">
        <v>1.0492720131740263</v>
      </c>
      <c r="AR79" s="13">
        <v>0.90114568470567202</v>
      </c>
      <c r="AS79" s="13">
        <v>1.5331037898563702</v>
      </c>
      <c r="AT79" s="13">
        <v>0.70932838842407064</v>
      </c>
      <c r="AU79" s="13">
        <v>0.39656105394132551</v>
      </c>
      <c r="AV79" s="13">
        <v>2.2532095470500955</v>
      </c>
      <c r="AW79" s="13">
        <v>0.91412102481946045</v>
      </c>
      <c r="AX79" s="13">
        <v>1.1140480125178436</v>
      </c>
      <c r="AY79" s="13">
        <v>1.6561790997824846</v>
      </c>
      <c r="AZ79" s="13">
        <v>0.63071384145819143</v>
      </c>
      <c r="BA79" s="13">
        <v>0.80678767261450712</v>
      </c>
      <c r="BB79" s="13">
        <v>1.0553129524957614</v>
      </c>
      <c r="BC79" s="13">
        <v>1.2016334515480549</v>
      </c>
      <c r="BD79" s="13">
        <v>1.2547669812652369</v>
      </c>
      <c r="BE79" s="13">
        <v>1.0318116781434783</v>
      </c>
      <c r="BF79" s="13">
        <v>0.66514534991448171</v>
      </c>
      <c r="BG79" s="13">
        <v>1.1549996966417635</v>
      </c>
      <c r="BH79" s="13">
        <v>1.0405294490206212</v>
      </c>
      <c r="BI79" s="13">
        <v>1.0903691658107499</v>
      </c>
      <c r="BJ79" s="13">
        <v>0.77000842705271177</v>
      </c>
      <c r="BK79" s="13">
        <v>0.70932838842407064</v>
      </c>
      <c r="BL79" s="13">
        <v>0.76831138012985145</v>
      </c>
      <c r="BM79" s="13">
        <v>1.1123608592004561</v>
      </c>
      <c r="BN79" s="13">
        <v>1.9591949297630358</v>
      </c>
      <c r="BO79" s="13">
        <v>0.98857654902104564</v>
      </c>
      <c r="BP79" s="13">
        <v>1.146605730600633</v>
      </c>
      <c r="BQ79" s="13">
        <v>1.0690031434789518</v>
      </c>
      <c r="BR79" s="13">
        <v>1.6606425195161993</v>
      </c>
      <c r="BS79" s="13">
        <v>0.96067560297993881</v>
      </c>
      <c r="BT79" s="13">
        <v>0.76051696288547388</v>
      </c>
      <c r="BU79" s="13">
        <v>0.38014523544643986</v>
      </c>
      <c r="BV79" s="13">
        <v>1.8516507304969396</v>
      </c>
      <c r="BW79" s="13">
        <v>1.2979422295317677</v>
      </c>
      <c r="BX79" s="13">
        <v>1.2370486345597134</v>
      </c>
      <c r="BY79" s="13">
        <v>1.0628164573252274</v>
      </c>
      <c r="BZ79" s="13">
        <v>1.2060087165493585</v>
      </c>
      <c r="CA79" s="13">
        <v>0.59088013856295141</v>
      </c>
      <c r="CB79" s="13">
        <v>1.240704425968022</v>
      </c>
      <c r="CC79" s="13">
        <v>0.8294695613906431</v>
      </c>
      <c r="CD79" s="13">
        <v>0.57038130985128555</v>
      </c>
      <c r="CE79" s="13">
        <v>1.0637192853443731</v>
      </c>
      <c r="CF79" s="13">
        <v>0.91395836089586535</v>
      </c>
      <c r="CG79" s="13">
        <v>0.66769514159221977</v>
      </c>
      <c r="CH79" s="13">
        <v>1.4370934677393628</v>
      </c>
      <c r="CI79" s="13">
        <v>1.0754197280836091</v>
      </c>
      <c r="CJ79" s="13">
        <v>0.78189800494903217</v>
      </c>
      <c r="CK79" s="13">
        <v>1.5369795705368094</v>
      </c>
      <c r="CL79" s="13">
        <v>1.277350010952419</v>
      </c>
      <c r="CM79" s="13">
        <v>1.0800959369104581</v>
      </c>
      <c r="CN79" s="13">
        <v>0.87816657819178101</v>
      </c>
      <c r="CO79" s="13">
        <v>0.53545396087492381</v>
      </c>
      <c r="CP79" s="13">
        <v>1.0490234361489914</v>
      </c>
      <c r="CQ79" s="13">
        <v>0.86450732556463949</v>
      </c>
      <c r="CR79" s="13">
        <v>1.0009468551278373</v>
      </c>
      <c r="CS79" s="13">
        <v>1.0754920652012232</v>
      </c>
      <c r="CT79" s="13">
        <v>1.0053312183753982</v>
      </c>
      <c r="CU79" s="13">
        <v>1.0344601885288613</v>
      </c>
      <c r="CV79" s="13">
        <v>1.1302751845635526</v>
      </c>
      <c r="CW79" s="13">
        <v>1.6692518529860649</v>
      </c>
      <c r="CX79" s="13">
        <v>0.79684905695763097</v>
      </c>
      <c r="CY79" s="13">
        <v>1.416232587338101</v>
      </c>
      <c r="DB79" s="13"/>
      <c r="DC79" s="13">
        <f t="shared" si="56"/>
        <v>2.326777163412074</v>
      </c>
      <c r="DD79" s="13">
        <f t="shared" si="57"/>
        <v>0.87325768193416553</v>
      </c>
      <c r="DE79" s="13">
        <f t="shared" si="58"/>
        <v>1.1640398228996187</v>
      </c>
      <c r="DF79" s="13">
        <f t="shared" si="59"/>
        <v>0.74667400854532162</v>
      </c>
      <c r="DG79" s="13">
        <f t="shared" si="60"/>
        <v>0.90114568470567202</v>
      </c>
      <c r="DH79" s="13">
        <f t="shared" si="61"/>
        <v>0.70932838842407064</v>
      </c>
      <c r="DI79" s="13">
        <f t="shared" si="62"/>
        <v>1.2547669812652369</v>
      </c>
      <c r="DJ79" s="13">
        <f t="shared" si="63"/>
        <v>1.146605730600633</v>
      </c>
      <c r="DK79" s="13">
        <f t="shared" si="64"/>
        <v>1.0690031434789518</v>
      </c>
      <c r="DL79" s="13">
        <f t="shared" si="65"/>
        <v>0.38014523544643986</v>
      </c>
      <c r="DM79" s="13">
        <f t="shared" si="66"/>
        <v>1.0628164573252274</v>
      </c>
      <c r="DN79" s="13">
        <f t="shared" si="67"/>
        <v>0.87816657819178101</v>
      </c>
      <c r="DO79" s="13">
        <f t="shared" si="68"/>
        <v>0.53545396087492381</v>
      </c>
      <c r="DP79" s="13"/>
      <c r="DQ79" s="13"/>
      <c r="DR79">
        <f t="shared" si="69"/>
        <v>0</v>
      </c>
      <c r="DS79">
        <f t="shared" si="70"/>
        <v>0</v>
      </c>
      <c r="DT79" s="3">
        <f t="shared" si="71"/>
        <v>0</v>
      </c>
      <c r="DU79" s="3">
        <f t="shared" si="72"/>
        <v>0</v>
      </c>
      <c r="DV79" s="3">
        <f t="shared" si="73"/>
        <v>0</v>
      </c>
      <c r="DW79" s="3">
        <f t="shared" si="74"/>
        <v>0</v>
      </c>
      <c r="DX79" s="3">
        <f t="shared" si="75"/>
        <v>0</v>
      </c>
      <c r="DY79" s="3">
        <f t="shared" si="76"/>
        <v>0</v>
      </c>
      <c r="DZ79" s="3">
        <f t="shared" si="77"/>
        <v>0</v>
      </c>
      <c r="EA79" s="3">
        <f t="shared" si="78"/>
        <v>0</v>
      </c>
      <c r="EB79" s="3">
        <f t="shared" si="79"/>
        <v>0</v>
      </c>
      <c r="EC79" s="3">
        <f t="shared" si="80"/>
        <v>0</v>
      </c>
      <c r="ED79" s="3">
        <f t="shared" si="81"/>
        <v>0</v>
      </c>
      <c r="EE79" s="3">
        <f t="shared" si="82"/>
        <v>0</v>
      </c>
      <c r="EG79" s="15">
        <f t="shared" si="83"/>
        <v>0</v>
      </c>
      <c r="EH79" s="53"/>
      <c r="EI79" s="15">
        <v>2</v>
      </c>
    </row>
    <row r="80" spans="1:139" x14ac:dyDescent="0.2">
      <c r="A80" s="38" t="s">
        <v>156</v>
      </c>
      <c r="B80" s="7" t="s">
        <v>111</v>
      </c>
      <c r="C80" s="10" t="s">
        <v>138</v>
      </c>
      <c r="D80" s="32" t="s">
        <v>113</v>
      </c>
      <c r="E80" s="10" t="s">
        <v>114</v>
      </c>
      <c r="F80" s="11" t="s">
        <v>148</v>
      </c>
      <c r="G80" s="3">
        <v>18.600000000000001</v>
      </c>
      <c r="H80" s="13">
        <v>0.9359310242869231</v>
      </c>
      <c r="I80" s="13">
        <v>1.3031712612635804</v>
      </c>
      <c r="J80" s="13">
        <v>1.2155352542423599</v>
      </c>
      <c r="K80" s="13">
        <v>1.4447609636050787</v>
      </c>
      <c r="L80" s="13">
        <v>3.0267534536386269</v>
      </c>
      <c r="M80" s="13">
        <v>0.48536478388829613</v>
      </c>
      <c r="N80" s="13">
        <v>0.98702182905590552</v>
      </c>
      <c r="O80" s="13">
        <v>0.50056345995359008</v>
      </c>
      <c r="P80" s="13">
        <v>0.83325757936932576</v>
      </c>
      <c r="Q80" s="13">
        <v>0.65761622379672824</v>
      </c>
      <c r="R80" s="13">
        <v>0.52679654789779529</v>
      </c>
      <c r="S80" s="13">
        <v>0.5841211107879436</v>
      </c>
      <c r="T80" s="13">
        <v>0.95036289637867322</v>
      </c>
      <c r="U80" s="13">
        <v>0.8807682938278828</v>
      </c>
      <c r="V80" s="13">
        <v>0.73262858497944328</v>
      </c>
      <c r="W80" s="13">
        <v>0.72977509106649052</v>
      </c>
      <c r="X80" s="13">
        <v>1.5090670839239999</v>
      </c>
      <c r="Y80" s="13">
        <v>0.66939466199512565</v>
      </c>
      <c r="Z80" s="13">
        <v>1.2113111953627804</v>
      </c>
      <c r="AA80" s="13">
        <v>0.87189998209503838</v>
      </c>
      <c r="AB80" s="13">
        <v>1.2353141238976713</v>
      </c>
      <c r="AC80" s="13">
        <v>0.97123190029142203</v>
      </c>
      <c r="AD80" s="13">
        <v>1.2250581885373155</v>
      </c>
      <c r="AE80" s="13">
        <v>0.98075071514487577</v>
      </c>
      <c r="AF80" s="13">
        <v>1.1312970696785551</v>
      </c>
      <c r="AG80" s="13">
        <v>0.73128092594190974</v>
      </c>
      <c r="AH80" s="13">
        <v>1.1466210982582199</v>
      </c>
      <c r="AI80" s="13">
        <v>0.8167564338589558</v>
      </c>
      <c r="AJ80" s="13">
        <v>1.0520327963255627</v>
      </c>
      <c r="AK80" s="13">
        <v>0.88842772465638309</v>
      </c>
      <c r="AL80" s="13">
        <v>1.2948784424469582</v>
      </c>
      <c r="AM80" s="13">
        <v>0.8131677397513436</v>
      </c>
      <c r="AN80" s="13">
        <v>0.46374701253182582</v>
      </c>
      <c r="AO80" s="13">
        <v>0.96291313152579128</v>
      </c>
      <c r="AP80" s="13">
        <v>1.2679743776237744</v>
      </c>
      <c r="AQ80" s="13">
        <v>1.1499928460406246</v>
      </c>
      <c r="AR80" s="13">
        <v>0.69090993014753388</v>
      </c>
      <c r="AS80" s="13">
        <v>1.3080496650319458</v>
      </c>
      <c r="AT80" s="13">
        <v>2.1939127086763519</v>
      </c>
      <c r="AU80" s="13">
        <v>1.1602190786678119</v>
      </c>
      <c r="AV80" s="13">
        <v>0.71960886182353412</v>
      </c>
      <c r="AW80" s="13">
        <v>1.5178791649611918</v>
      </c>
      <c r="AX80" s="13">
        <v>0.81031256529411189</v>
      </c>
      <c r="AY80" s="13">
        <v>0.75634285259650413</v>
      </c>
      <c r="AZ80" s="13">
        <v>1.3004723370443623</v>
      </c>
      <c r="BA80" s="13">
        <v>1.1311014272517357</v>
      </c>
      <c r="BB80" s="13">
        <v>0.95091528842876127</v>
      </c>
      <c r="BC80" s="13">
        <v>0.81896532538848055</v>
      </c>
      <c r="BD80" s="13">
        <v>1.2595425346150853</v>
      </c>
      <c r="BE80" s="13">
        <v>0.68725793914226363</v>
      </c>
      <c r="BF80" s="13">
        <v>1.139165863075722</v>
      </c>
      <c r="BG80" s="13">
        <v>1.5879234235747539</v>
      </c>
      <c r="BH80" s="13">
        <v>0.92210112429372471</v>
      </c>
      <c r="BI80" s="13">
        <v>0.94441941516684502</v>
      </c>
      <c r="BJ80" s="13">
        <v>1.0401808914305397</v>
      </c>
      <c r="BK80" s="13">
        <v>0.82874100989150257</v>
      </c>
      <c r="BL80" s="13">
        <v>1.3049484388586587</v>
      </c>
      <c r="BM80" s="13">
        <v>1.1247399043072226</v>
      </c>
      <c r="BN80" s="13">
        <v>1.1479300439922471</v>
      </c>
      <c r="BO80" s="13">
        <v>1.1682422215758841</v>
      </c>
      <c r="BP80" s="13">
        <v>0.80114139996458877</v>
      </c>
      <c r="BQ80" s="13">
        <v>0.63815098531667414</v>
      </c>
      <c r="BR80" s="13">
        <v>1.2477477653572253</v>
      </c>
      <c r="BS80" s="13">
        <v>0.58236863343619327</v>
      </c>
      <c r="BT80" s="13">
        <v>1.2284831960555751</v>
      </c>
      <c r="BU80" s="13">
        <v>0.94418431052697205</v>
      </c>
      <c r="BV80" s="13">
        <v>0.77618589197527654</v>
      </c>
      <c r="BW80" s="13">
        <v>1.1103564926443077</v>
      </c>
      <c r="BX80" s="13">
        <v>1.2652677569019199</v>
      </c>
      <c r="BY80" s="13">
        <v>0.92210112429372537</v>
      </c>
      <c r="BZ80" s="13">
        <v>1.0194791462386992</v>
      </c>
      <c r="CA80" s="13">
        <v>1.953555450063404</v>
      </c>
      <c r="CB80" s="13">
        <v>1.2125184703640211</v>
      </c>
      <c r="CC80" s="13">
        <v>1.0553549484002402</v>
      </c>
      <c r="CD80" s="13">
        <v>0.97532932226614866</v>
      </c>
      <c r="CE80" s="13">
        <v>1.2944689000334744</v>
      </c>
      <c r="CF80" s="13">
        <v>1.1620468066990526</v>
      </c>
      <c r="CG80" s="13">
        <v>1.1866006188836293</v>
      </c>
      <c r="CH80" s="13">
        <v>1.3510024114161105</v>
      </c>
      <c r="CI80" s="13">
        <v>1.0220104111626307</v>
      </c>
      <c r="CJ80" s="13">
        <v>0.91694383909791488</v>
      </c>
      <c r="CK80" s="13">
        <v>1.1906132290902285</v>
      </c>
      <c r="CL80" s="13">
        <v>1.0663990221203097</v>
      </c>
      <c r="CM80" s="13">
        <v>0.97836849443622143</v>
      </c>
      <c r="CN80" s="13">
        <v>0.78058693205427954</v>
      </c>
      <c r="CO80" s="13">
        <v>0.85540175001608865</v>
      </c>
      <c r="CP80" s="13">
        <v>0.51334427958430906</v>
      </c>
      <c r="CQ80" s="13">
        <v>1.0539697333036095</v>
      </c>
      <c r="CR80" s="13">
        <v>0.78102970028649144</v>
      </c>
      <c r="CS80" s="13">
        <v>0.8832820753855064</v>
      </c>
      <c r="CT80" s="13">
        <v>0.98816007363458691</v>
      </c>
      <c r="CU80" s="13">
        <v>0.95460977731162933</v>
      </c>
      <c r="CV80" s="13">
        <v>0.93424592775755788</v>
      </c>
      <c r="CW80" s="13">
        <v>0.80254387019650941</v>
      </c>
      <c r="CX80" s="13">
        <v>0.7673612501773992</v>
      </c>
      <c r="CY80" s="13">
        <v>1.0172498473049145</v>
      </c>
      <c r="DB80" s="12"/>
      <c r="DC80" s="13">
        <f t="shared" si="56"/>
        <v>1.4447609636050787</v>
      </c>
      <c r="DD80" s="13">
        <f t="shared" si="57"/>
        <v>0.48536478388829613</v>
      </c>
      <c r="DE80" s="13">
        <f t="shared" si="58"/>
        <v>0.83325757936932576</v>
      </c>
      <c r="DF80" s="13">
        <f t="shared" si="59"/>
        <v>0.95036289637867322</v>
      </c>
      <c r="DG80" s="13">
        <f t="shared" si="60"/>
        <v>0.69090993014753388</v>
      </c>
      <c r="DH80" s="13">
        <f t="shared" si="61"/>
        <v>2.1939127086763519</v>
      </c>
      <c r="DI80" s="13">
        <f t="shared" si="62"/>
        <v>1.2595425346150853</v>
      </c>
      <c r="DJ80" s="13">
        <f t="shared" si="63"/>
        <v>0.80114139996458877</v>
      </c>
      <c r="DK80" s="13">
        <f t="shared" si="64"/>
        <v>0.63815098531667414</v>
      </c>
      <c r="DL80" s="13">
        <f t="shared" si="65"/>
        <v>0.94418431052697205</v>
      </c>
      <c r="DM80" s="13">
        <f t="shared" si="66"/>
        <v>0.92210112429372537</v>
      </c>
      <c r="DN80" s="13">
        <f t="shared" si="67"/>
        <v>0.78058693205427954</v>
      </c>
      <c r="DO80" s="13">
        <f t="shared" si="68"/>
        <v>0.85540175001608865</v>
      </c>
      <c r="DP80" s="13"/>
      <c r="DQ80" s="13"/>
      <c r="DR80">
        <f t="shared" si="69"/>
        <v>0</v>
      </c>
      <c r="DS80">
        <f t="shared" si="70"/>
        <v>0</v>
      </c>
      <c r="DT80" s="3">
        <f t="shared" si="71"/>
        <v>0</v>
      </c>
      <c r="DU80" s="3">
        <f t="shared" si="72"/>
        <v>0</v>
      </c>
      <c r="DV80" s="3">
        <f t="shared" si="73"/>
        <v>0</v>
      </c>
      <c r="DW80" s="3">
        <f t="shared" si="74"/>
        <v>0</v>
      </c>
      <c r="DX80" s="3">
        <f t="shared" si="75"/>
        <v>0</v>
      </c>
      <c r="DY80" s="3">
        <f t="shared" si="76"/>
        <v>0</v>
      </c>
      <c r="DZ80" s="3">
        <f t="shared" si="77"/>
        <v>0</v>
      </c>
      <c r="EA80" s="3">
        <f t="shared" si="78"/>
        <v>0</v>
      </c>
      <c r="EB80" s="3">
        <f t="shared" si="79"/>
        <v>0</v>
      </c>
      <c r="EC80" s="3">
        <f t="shared" si="80"/>
        <v>0</v>
      </c>
      <c r="ED80" s="3">
        <f t="shared" si="81"/>
        <v>0</v>
      </c>
      <c r="EE80" s="3">
        <f t="shared" si="82"/>
        <v>0</v>
      </c>
      <c r="EG80" s="15">
        <f t="shared" si="83"/>
        <v>0</v>
      </c>
      <c r="EH80" s="52" t="s">
        <v>138</v>
      </c>
      <c r="EI80" s="15">
        <v>2</v>
      </c>
    </row>
    <row r="81" spans="1:139" x14ac:dyDescent="0.2">
      <c r="A81" s="38" t="s">
        <v>156</v>
      </c>
      <c r="B81" s="7" t="s">
        <v>111</v>
      </c>
      <c r="C81" s="10" t="s">
        <v>138</v>
      </c>
      <c r="D81" s="8" t="s">
        <v>113</v>
      </c>
      <c r="E81" s="9" t="s">
        <v>114</v>
      </c>
      <c r="F81" s="11" t="s">
        <v>115</v>
      </c>
      <c r="G81" s="3">
        <v>18.13</v>
      </c>
      <c r="H81" s="13">
        <v>0.74280354201998844</v>
      </c>
      <c r="I81" s="13">
        <v>1.0366238362536184</v>
      </c>
      <c r="J81" s="13">
        <v>1.0132972850298618</v>
      </c>
      <c r="K81" s="13">
        <v>2.088305889825389</v>
      </c>
      <c r="L81" s="13">
        <v>1.1531388754974832</v>
      </c>
      <c r="M81" s="13">
        <v>1.4727160893435698</v>
      </c>
      <c r="N81" s="13">
        <v>0.90353045642587437</v>
      </c>
      <c r="O81" s="13">
        <v>1.4258610892803132</v>
      </c>
      <c r="P81" s="13">
        <v>1.4672761447026221</v>
      </c>
      <c r="Q81" s="13">
        <v>0.81396965096542917</v>
      </c>
      <c r="R81" s="13">
        <v>0.92372241032238667</v>
      </c>
      <c r="S81" s="13">
        <v>0.13605504312458763</v>
      </c>
      <c r="T81" s="13">
        <v>0.62526965880977281</v>
      </c>
      <c r="U81" s="13">
        <v>0.62357336662672058</v>
      </c>
      <c r="V81" s="13">
        <v>0.87835626317854509</v>
      </c>
      <c r="W81" s="13">
        <v>1.556557940882328</v>
      </c>
      <c r="X81" s="13">
        <v>0.8446996593367988</v>
      </c>
      <c r="Y81" s="13">
        <v>1.4291359269219741</v>
      </c>
      <c r="Z81" s="13">
        <v>1.2989802911468662</v>
      </c>
      <c r="AA81" s="13">
        <v>0.88870954793506141</v>
      </c>
      <c r="AB81" s="13">
        <v>0.75767560738238338</v>
      </c>
      <c r="AC81" s="13">
        <v>0.71635536970223757</v>
      </c>
      <c r="AD81" s="13">
        <v>0.50375673900914852</v>
      </c>
      <c r="AE81" s="13">
        <v>0.98150196957377578</v>
      </c>
      <c r="AF81" s="13">
        <v>1.0963194067706901</v>
      </c>
      <c r="AG81" s="13">
        <v>0.46368655673023279</v>
      </c>
      <c r="AH81" s="13">
        <v>0.93381884921556446</v>
      </c>
      <c r="AI81" s="13">
        <v>1.1377008448095089</v>
      </c>
      <c r="AJ81" s="13">
        <v>1.1451935241502857</v>
      </c>
      <c r="AK81" s="13">
        <v>0.92290940750274475</v>
      </c>
      <c r="AL81" s="13">
        <v>0.92462875839738767</v>
      </c>
      <c r="AM81" s="13">
        <v>1.0919667683284324</v>
      </c>
      <c r="AN81" s="13">
        <v>2.1834550330153708</v>
      </c>
      <c r="AO81" s="13">
        <v>1.0307989894397751</v>
      </c>
      <c r="AP81" s="13">
        <v>0.80586182403034579</v>
      </c>
      <c r="AQ81" s="13">
        <v>1.0093235568834711</v>
      </c>
      <c r="AR81" s="13">
        <v>1.1280509768458853</v>
      </c>
      <c r="AS81" s="13">
        <v>1.4443850265656664</v>
      </c>
      <c r="AT81" s="13">
        <v>0.51710372149157124</v>
      </c>
      <c r="AU81" s="13">
        <v>1.2566778863576469</v>
      </c>
      <c r="AV81" s="13">
        <v>0.58074691465365014</v>
      </c>
      <c r="AW81" s="13">
        <v>0.7761767309723403</v>
      </c>
      <c r="AX81" s="13">
        <v>1.3849284179046466</v>
      </c>
      <c r="AY81" s="13">
        <v>0.51829978300111623</v>
      </c>
      <c r="AZ81" s="13">
        <v>1.3370537835616014</v>
      </c>
      <c r="BA81" s="13">
        <v>0.97553189353421799</v>
      </c>
      <c r="BB81" s="13">
        <v>0.66511277790117906</v>
      </c>
      <c r="BC81" s="13">
        <v>1.1165105480428399</v>
      </c>
      <c r="BD81" s="13">
        <v>1.0878046295167609</v>
      </c>
      <c r="BE81" s="13">
        <v>1.3747599041943159</v>
      </c>
      <c r="BF81" s="13">
        <v>1.0466227640285399</v>
      </c>
      <c r="BG81" s="13">
        <v>0.73300374415454683</v>
      </c>
      <c r="BH81" s="13">
        <v>0.92102855895647939</v>
      </c>
      <c r="BI81" s="13">
        <v>0.58593667953112127</v>
      </c>
      <c r="BJ81" s="13">
        <v>1.3076225302857847</v>
      </c>
      <c r="BK81" s="13">
        <v>0.51710372149157124</v>
      </c>
      <c r="BL81" s="13">
        <v>0.92259093863581598</v>
      </c>
      <c r="BM81" s="13">
        <v>0.65866869384410576</v>
      </c>
      <c r="BN81" s="13">
        <v>1.8977118452090631</v>
      </c>
      <c r="BO81" s="13">
        <v>1.0478444647361402</v>
      </c>
      <c r="BP81" s="13">
        <v>0.71270126717976623</v>
      </c>
      <c r="BQ81" s="13">
        <v>1.484797406284134</v>
      </c>
      <c r="BR81" s="13">
        <v>0.94983020674689089</v>
      </c>
      <c r="BS81" s="13">
        <v>0.92410023753303738</v>
      </c>
      <c r="BT81" s="13">
        <v>0.82877496667850825</v>
      </c>
      <c r="BU81" s="13">
        <v>0.84009396846843198</v>
      </c>
      <c r="BV81" s="13">
        <v>0.86622396661480328</v>
      </c>
      <c r="BW81" s="13">
        <v>0.81803029120178627</v>
      </c>
      <c r="BX81" s="13">
        <v>1.1179860766070442</v>
      </c>
      <c r="BY81" s="13">
        <v>1.0584055066120508</v>
      </c>
      <c r="BZ81" s="13">
        <v>0.93577937369506403</v>
      </c>
      <c r="CA81" s="13">
        <v>1.5039885678984411E-2</v>
      </c>
      <c r="CB81" s="13">
        <v>1.2355551962634541</v>
      </c>
      <c r="CC81" s="13">
        <v>0.83177253045973576</v>
      </c>
      <c r="CD81" s="13">
        <v>1.2345614205958357</v>
      </c>
      <c r="CE81" s="13">
        <v>0.56374610862706664</v>
      </c>
      <c r="CF81" s="13">
        <v>1.0029156990286074</v>
      </c>
      <c r="CG81" s="13">
        <v>0.81296291522905484</v>
      </c>
      <c r="CH81" s="13">
        <v>1.1150851620958162</v>
      </c>
      <c r="CI81" s="13">
        <v>0.90682737129681323</v>
      </c>
      <c r="CJ81" s="13">
        <v>1.1559286356046157</v>
      </c>
      <c r="CK81" s="13">
        <v>0.79779942509832924</v>
      </c>
      <c r="CL81" s="13">
        <v>0.51661229959453603</v>
      </c>
      <c r="CM81" s="13">
        <v>0.83807976302573062</v>
      </c>
      <c r="CN81" s="13">
        <v>1.1380520431531402</v>
      </c>
      <c r="CO81" s="13">
        <v>0.87832966780520327</v>
      </c>
      <c r="CP81" s="13">
        <v>0.80276349024715166</v>
      </c>
      <c r="CQ81" s="13">
        <v>0.89747900434080075</v>
      </c>
      <c r="CR81" s="13">
        <v>0.82665965143772902</v>
      </c>
      <c r="CS81" s="13">
        <v>1.5251983557174353</v>
      </c>
      <c r="CT81" s="13">
        <v>0.57901430345732086</v>
      </c>
      <c r="CU81" s="13">
        <v>1.0739137455251853</v>
      </c>
      <c r="CV81" s="13">
        <v>1.0004673346272668</v>
      </c>
      <c r="CW81" s="13">
        <v>0.7917965254735071</v>
      </c>
      <c r="CX81" s="13">
        <v>0.71518003748420189</v>
      </c>
      <c r="CY81" s="13">
        <v>1.0688491223965937</v>
      </c>
      <c r="DB81" s="13"/>
      <c r="DC81" s="13">
        <f t="shared" si="56"/>
        <v>2.088305889825389</v>
      </c>
      <c r="DD81" s="13">
        <f t="shared" si="57"/>
        <v>1.4727160893435698</v>
      </c>
      <c r="DE81" s="13">
        <f t="shared" si="58"/>
        <v>1.4672761447026221</v>
      </c>
      <c r="DF81" s="13">
        <f t="shared" si="59"/>
        <v>0.62526965880977281</v>
      </c>
      <c r="DG81" s="13">
        <f t="shared" si="60"/>
        <v>1.1280509768458853</v>
      </c>
      <c r="DH81" s="13">
        <f t="shared" si="61"/>
        <v>0.51710372149157124</v>
      </c>
      <c r="DI81" s="13">
        <f t="shared" si="62"/>
        <v>1.0878046295167609</v>
      </c>
      <c r="DJ81" s="13">
        <f t="shared" si="63"/>
        <v>0.71270126717976623</v>
      </c>
      <c r="DK81" s="13">
        <f t="shared" si="64"/>
        <v>1.484797406284134</v>
      </c>
      <c r="DL81" s="13">
        <f t="shared" si="65"/>
        <v>0.84009396846843198</v>
      </c>
      <c r="DM81" s="13">
        <f t="shared" si="66"/>
        <v>1.0584055066120508</v>
      </c>
      <c r="DN81" s="13">
        <f t="shared" si="67"/>
        <v>1.1380520431531402</v>
      </c>
      <c r="DO81" s="13">
        <f t="shared" si="68"/>
        <v>0.87832966780520327</v>
      </c>
      <c r="DP81" s="13"/>
      <c r="DQ81" s="13"/>
      <c r="DR81">
        <f t="shared" si="69"/>
        <v>0</v>
      </c>
      <c r="DS81">
        <f t="shared" si="70"/>
        <v>0</v>
      </c>
      <c r="DT81" s="3">
        <f t="shared" si="71"/>
        <v>0</v>
      </c>
      <c r="DU81" s="3">
        <f t="shared" si="72"/>
        <v>0</v>
      </c>
      <c r="DV81" s="3">
        <f t="shared" si="73"/>
        <v>0</v>
      </c>
      <c r="DW81" s="3">
        <f t="shared" si="74"/>
        <v>0</v>
      </c>
      <c r="DX81" s="3">
        <f t="shared" si="75"/>
        <v>0</v>
      </c>
      <c r="DY81" s="3">
        <f t="shared" si="76"/>
        <v>0</v>
      </c>
      <c r="DZ81" s="3">
        <f t="shared" si="77"/>
        <v>0</v>
      </c>
      <c r="EA81" s="3">
        <f t="shared" si="78"/>
        <v>0</v>
      </c>
      <c r="EB81" s="3">
        <f t="shared" si="79"/>
        <v>0</v>
      </c>
      <c r="EC81" s="3">
        <f t="shared" si="80"/>
        <v>0</v>
      </c>
      <c r="ED81" s="3">
        <f t="shared" si="81"/>
        <v>0</v>
      </c>
      <c r="EE81" s="3">
        <f t="shared" si="82"/>
        <v>0</v>
      </c>
      <c r="EG81" s="15">
        <f t="shared" si="83"/>
        <v>0</v>
      </c>
      <c r="EH81" s="53"/>
      <c r="EI81" s="15">
        <v>1</v>
      </c>
    </row>
    <row r="82" spans="1:139" x14ac:dyDescent="0.2">
      <c r="A82" s="38" t="s">
        <v>157</v>
      </c>
      <c r="B82" s="7" t="s">
        <v>111</v>
      </c>
      <c r="C82" s="9" t="s">
        <v>138</v>
      </c>
      <c r="D82" s="8" t="s">
        <v>113</v>
      </c>
      <c r="E82" s="9" t="s">
        <v>114</v>
      </c>
      <c r="F82" s="22" t="s">
        <v>123</v>
      </c>
      <c r="G82" s="3">
        <v>18.88</v>
      </c>
      <c r="H82" s="13">
        <v>1.3151436737955449</v>
      </c>
      <c r="I82" s="13">
        <v>0.87581530322087131</v>
      </c>
      <c r="J82" s="13">
        <v>1.105266240581696</v>
      </c>
      <c r="K82" s="13">
        <v>1.1763474670935721</v>
      </c>
      <c r="L82" s="13">
        <v>5.2854953734022896</v>
      </c>
      <c r="M82" s="13">
        <v>1.1356922246956538</v>
      </c>
      <c r="N82" s="13">
        <v>0.89782629017126669</v>
      </c>
      <c r="O82" s="13">
        <v>0.57339464745925728</v>
      </c>
      <c r="P82" s="13">
        <v>1.2473569738078685</v>
      </c>
      <c r="Q82" s="13">
        <v>0.98235355882000486</v>
      </c>
      <c r="R82" s="13">
        <v>0.85530343965997135</v>
      </c>
      <c r="S82" s="13">
        <v>0.21550705187008187</v>
      </c>
      <c r="T82" s="13">
        <v>1.1417094836312045</v>
      </c>
      <c r="U82" s="13">
        <v>0.89421804446843145</v>
      </c>
      <c r="V82" s="13">
        <v>1.3467809716890242</v>
      </c>
      <c r="W82" s="13">
        <v>1.2045304102300667</v>
      </c>
      <c r="X82" s="13">
        <v>1.554970370601483</v>
      </c>
      <c r="Y82" s="13">
        <v>0.29068021392992521</v>
      </c>
      <c r="Z82" s="13">
        <v>1.1272576251025532</v>
      </c>
      <c r="AA82" s="13">
        <v>1.1655404840611068</v>
      </c>
      <c r="AB82" s="13">
        <v>1.7779546350382645</v>
      </c>
      <c r="AC82" s="13">
        <v>0.82885380798915664</v>
      </c>
      <c r="AD82" s="13">
        <v>2.8001145017973208</v>
      </c>
      <c r="AE82" s="13">
        <v>1.1319901606375562</v>
      </c>
      <c r="AF82" s="13">
        <v>0.82520674278740502</v>
      </c>
      <c r="AG82" s="13">
        <v>1.6740498733718625</v>
      </c>
      <c r="AH82" s="13">
        <v>0.80652783093595881</v>
      </c>
      <c r="AI82" s="13">
        <v>1.2174600234621986</v>
      </c>
      <c r="AJ82" s="13">
        <v>0.8118335980979634</v>
      </c>
      <c r="AK82" s="13">
        <v>0.9006856948309494</v>
      </c>
      <c r="AL82" s="13">
        <v>0.92683846896162914</v>
      </c>
      <c r="AM82" s="13">
        <v>1.1537368351792969</v>
      </c>
      <c r="AN82" s="13">
        <v>0.92472657175188677</v>
      </c>
      <c r="AO82" s="13">
        <v>1.0963265892934737</v>
      </c>
      <c r="AP82" s="13">
        <v>1.1422927641074618</v>
      </c>
      <c r="AQ82" s="13">
        <v>0.92711830524607797</v>
      </c>
      <c r="AR82" s="13">
        <v>2.7981735502620362</v>
      </c>
      <c r="AS82" s="13">
        <v>12.062825880008436</v>
      </c>
      <c r="AT82" s="13">
        <v>0.778713372930954</v>
      </c>
      <c r="AU82" s="13">
        <v>1.5619426923763129</v>
      </c>
      <c r="AV82" s="13">
        <v>1.8941898028594708</v>
      </c>
      <c r="AW82" s="13">
        <v>1.5281496712114571</v>
      </c>
      <c r="AX82" s="13">
        <v>0.95286240215340257</v>
      </c>
      <c r="AY82" s="13">
        <v>3.2707146414404544</v>
      </c>
      <c r="AZ82" s="13">
        <v>1.1691452422003998</v>
      </c>
      <c r="BA82" s="13">
        <v>0.86031212301742488</v>
      </c>
      <c r="BB82" s="13">
        <v>0.71301557984964381</v>
      </c>
      <c r="BC82" s="13">
        <v>1.1249370680026674</v>
      </c>
      <c r="BD82" s="13">
        <v>1.0497445707278588</v>
      </c>
      <c r="BE82" s="13">
        <v>1.7275153902643838</v>
      </c>
      <c r="BF82" s="13">
        <v>0.79092205967252083</v>
      </c>
      <c r="BG82" s="13">
        <v>1.1948138380771796</v>
      </c>
      <c r="BH82" s="13">
        <v>1.1589731682470736</v>
      </c>
      <c r="BI82" s="13">
        <v>0.72395298173259759</v>
      </c>
      <c r="BJ82" s="13">
        <v>1.0268313119776706</v>
      </c>
      <c r="BK82" s="13">
        <v>0.778713372930954</v>
      </c>
      <c r="BL82" s="13">
        <v>1.2669101277117956</v>
      </c>
      <c r="BM82" s="13">
        <v>1.0998195025338278</v>
      </c>
      <c r="BN82" s="13">
        <v>0.82492172540049724</v>
      </c>
      <c r="BO82" s="13">
        <v>9.1597448688622822E-7</v>
      </c>
      <c r="BP82" s="13">
        <v>0.84696918612211125</v>
      </c>
      <c r="BQ82" s="13">
        <v>0.83626729948512391</v>
      </c>
      <c r="BR82" s="13">
        <v>1.4082216235157834</v>
      </c>
      <c r="BS82" s="13">
        <v>0.72616302620001083</v>
      </c>
      <c r="BT82" s="13">
        <v>0.680863857984915</v>
      </c>
      <c r="BU82" s="13">
        <v>0.30977980394688143</v>
      </c>
      <c r="BV82" s="13">
        <v>1.3730168278665082</v>
      </c>
      <c r="BW82" s="13">
        <v>1.3474732494949333</v>
      </c>
      <c r="BX82" s="13">
        <v>0.99159817044597531</v>
      </c>
      <c r="BY82" s="13">
        <v>1.5915563731608067</v>
      </c>
      <c r="BZ82" s="13">
        <v>1.379661421847743</v>
      </c>
      <c r="CA82" s="13">
        <v>0.86202273345073188</v>
      </c>
      <c r="CB82" s="13">
        <v>1.1948205145847006</v>
      </c>
      <c r="CC82" s="13">
        <v>0.88317516656917183</v>
      </c>
      <c r="CD82" s="13">
        <v>1.588502068190738</v>
      </c>
      <c r="CE82" s="13">
        <v>1.7714611672599978</v>
      </c>
      <c r="CF82" s="13">
        <v>0.78840318293467415</v>
      </c>
      <c r="CG82" s="13">
        <v>0.90457959597369153</v>
      </c>
      <c r="CH82" s="13">
        <v>1.3957494138937514</v>
      </c>
      <c r="CI82" s="13">
        <v>1.1704787558144809</v>
      </c>
      <c r="CJ82" s="13">
        <v>0.59757271440836013</v>
      </c>
      <c r="CK82" s="13">
        <v>1.9513431284724783</v>
      </c>
      <c r="CL82" s="13">
        <v>1.3909204877635208</v>
      </c>
      <c r="CM82" s="13">
        <v>1.4923231091751263</v>
      </c>
      <c r="CN82" s="13">
        <v>1.2360671003942252</v>
      </c>
      <c r="CO82" s="13">
        <v>0.84104601058612605</v>
      </c>
      <c r="CP82" s="13">
        <v>1.2925502926527384</v>
      </c>
      <c r="CQ82" s="13">
        <v>1.2530588444409569</v>
      </c>
      <c r="CR82" s="13">
        <v>1.1082954363902506</v>
      </c>
      <c r="CS82" s="13">
        <v>1.1781235573326985</v>
      </c>
      <c r="CT82" s="13">
        <v>1.0702794424715736</v>
      </c>
      <c r="CU82" s="13">
        <v>1.0603262599307652</v>
      </c>
      <c r="CV82" s="13">
        <v>1.0686040012772031</v>
      </c>
      <c r="CW82" s="13">
        <v>1.1952121958895741</v>
      </c>
      <c r="CX82" s="13">
        <v>0.93387287388460916</v>
      </c>
      <c r="CY82" s="13">
        <v>0.83412879773860515</v>
      </c>
      <c r="DB82" s="13"/>
      <c r="DC82" s="13">
        <f t="shared" si="56"/>
        <v>1.1763474670935721</v>
      </c>
      <c r="DD82" s="13">
        <f t="shared" si="57"/>
        <v>1.1356922246956538</v>
      </c>
      <c r="DE82" s="13">
        <f t="shared" si="58"/>
        <v>1.2473569738078685</v>
      </c>
      <c r="DF82" s="13">
        <f t="shared" si="59"/>
        <v>1.1417094836312045</v>
      </c>
      <c r="DG82" s="13">
        <f t="shared" si="60"/>
        <v>2.7981735502620362</v>
      </c>
      <c r="DH82" s="13">
        <f t="shared" si="61"/>
        <v>0.778713372930954</v>
      </c>
      <c r="DI82" s="13">
        <f t="shared" si="62"/>
        <v>1.0497445707278588</v>
      </c>
      <c r="DJ82" s="13">
        <f t="shared" si="63"/>
        <v>0.84696918612211125</v>
      </c>
      <c r="DK82" s="13">
        <f t="shared" si="64"/>
        <v>0.83626729948512391</v>
      </c>
      <c r="DL82" s="13">
        <f t="shared" si="65"/>
        <v>0.30977980394688143</v>
      </c>
      <c r="DM82" s="13">
        <f t="shared" si="66"/>
        <v>1.5915563731608067</v>
      </c>
      <c r="DN82" s="13">
        <f t="shared" si="67"/>
        <v>1.2360671003942252</v>
      </c>
      <c r="DO82" s="13">
        <f t="shared" si="68"/>
        <v>0.84104601058612605</v>
      </c>
      <c r="DP82" s="13"/>
      <c r="DQ82" s="13"/>
      <c r="DR82">
        <f t="shared" si="69"/>
        <v>0</v>
      </c>
      <c r="DS82">
        <f t="shared" si="70"/>
        <v>0</v>
      </c>
      <c r="DT82" s="3">
        <f t="shared" si="71"/>
        <v>0</v>
      </c>
      <c r="DU82" s="3">
        <f t="shared" si="72"/>
        <v>0</v>
      </c>
      <c r="DV82" s="3">
        <f t="shared" si="73"/>
        <v>0</v>
      </c>
      <c r="DW82" s="3">
        <f t="shared" si="74"/>
        <v>0</v>
      </c>
      <c r="DX82" s="3">
        <f t="shared" si="75"/>
        <v>0</v>
      </c>
      <c r="DY82" s="3">
        <f t="shared" si="76"/>
        <v>0</v>
      </c>
      <c r="DZ82" s="3">
        <f t="shared" si="77"/>
        <v>0</v>
      </c>
      <c r="EA82" s="3">
        <f t="shared" si="78"/>
        <v>0</v>
      </c>
      <c r="EB82" s="3">
        <f t="shared" si="79"/>
        <v>0</v>
      </c>
      <c r="EC82" s="3">
        <f t="shared" si="80"/>
        <v>1</v>
      </c>
      <c r="ED82" s="3">
        <f t="shared" si="81"/>
        <v>0</v>
      </c>
      <c r="EE82" s="3">
        <f t="shared" si="82"/>
        <v>0</v>
      </c>
      <c r="EG82" s="15">
        <f t="shared" si="83"/>
        <v>2</v>
      </c>
      <c r="EH82" s="52" t="s">
        <v>138</v>
      </c>
      <c r="EI82" s="15">
        <v>1</v>
      </c>
    </row>
    <row r="83" spans="1:139" x14ac:dyDescent="0.2">
      <c r="A83" s="38" t="s">
        <v>157</v>
      </c>
      <c r="B83" s="7" t="s">
        <v>111</v>
      </c>
      <c r="C83" s="9" t="s">
        <v>138</v>
      </c>
      <c r="D83" s="8" t="s">
        <v>113</v>
      </c>
      <c r="E83" s="9" t="s">
        <v>114</v>
      </c>
      <c r="F83" s="16" t="s">
        <v>118</v>
      </c>
      <c r="G83" s="3">
        <v>19.64</v>
      </c>
      <c r="H83" s="13">
        <v>1.4209279846674365</v>
      </c>
      <c r="I83" s="13">
        <v>1.2692193575486976</v>
      </c>
      <c r="J83" s="13">
        <v>1.2302724298835785</v>
      </c>
      <c r="K83" s="13">
        <v>1.5044543533235684</v>
      </c>
      <c r="L83" s="13">
        <v>1.6749719654325861</v>
      </c>
      <c r="M83" s="13">
        <v>1.2026676119993998</v>
      </c>
      <c r="N83" s="13">
        <v>1.0870341378744406</v>
      </c>
      <c r="O83" s="13">
        <v>1.02315640066534</v>
      </c>
      <c r="P83" s="13">
        <v>1.0915870119104731</v>
      </c>
      <c r="Q83" s="13">
        <v>0.9922156637023789</v>
      </c>
      <c r="R83" s="13">
        <v>0.94137042931194126</v>
      </c>
      <c r="S83" s="13">
        <v>7.6829399452577629</v>
      </c>
      <c r="T83" s="13">
        <v>0.70281389272643957</v>
      </c>
      <c r="U83" s="13">
        <v>1.0834348990131077</v>
      </c>
      <c r="V83" s="13">
        <v>0.96882679794997173</v>
      </c>
      <c r="W83" s="13">
        <v>1.0544339461753973</v>
      </c>
      <c r="X83" s="13">
        <v>0.57655545175523493</v>
      </c>
      <c r="Y83" s="13">
        <v>0.95604216669587783</v>
      </c>
      <c r="Z83" s="13">
        <v>1.5880676608389999</v>
      </c>
      <c r="AA83" s="13">
        <v>1.1885934047967954</v>
      </c>
      <c r="AB83" s="13">
        <v>1.741431096285043</v>
      </c>
      <c r="AC83" s="13">
        <v>1.0966259751822092</v>
      </c>
      <c r="AD83" s="13">
        <v>2.5193065733144584</v>
      </c>
      <c r="AE83" s="13">
        <v>1.1975273845581811</v>
      </c>
      <c r="AF83" s="13">
        <v>1.3734786078322265</v>
      </c>
      <c r="AG83" s="13">
        <v>1.4134621619214123</v>
      </c>
      <c r="AH83" s="13">
        <v>1.1506945420007093</v>
      </c>
      <c r="AI83" s="13">
        <v>0.98356174612495595</v>
      </c>
      <c r="AJ83" s="13">
        <v>1.4107562312899184</v>
      </c>
      <c r="AK83" s="13">
        <v>1.2902462590339301</v>
      </c>
      <c r="AL83" s="13">
        <v>1.3015884829156084</v>
      </c>
      <c r="AM83" s="13">
        <v>0.84057550209618459</v>
      </c>
      <c r="AN83" s="13">
        <v>1.3300204098498949</v>
      </c>
      <c r="AO83" s="13">
        <v>1.3479937490619349</v>
      </c>
      <c r="AP83" s="13">
        <v>1.6886873197558894</v>
      </c>
      <c r="AQ83" s="13">
        <v>1.1530625961799574</v>
      </c>
      <c r="AR83" s="13">
        <v>1.0496689967471917</v>
      </c>
      <c r="AS83" s="13">
        <v>3.654185576699756</v>
      </c>
      <c r="AT83" s="13">
        <v>1.425089571134988</v>
      </c>
      <c r="AU83" s="13">
        <v>1.6065300227086978</v>
      </c>
      <c r="AV83" s="13">
        <v>2.0441385466621811</v>
      </c>
      <c r="AW83" s="13">
        <v>1.7905871398955375</v>
      </c>
      <c r="AX83" s="13">
        <v>1.5515666137711599</v>
      </c>
      <c r="AY83" s="13">
        <v>2.4264510143420628</v>
      </c>
      <c r="AZ83" s="13">
        <v>1.4599627977328691</v>
      </c>
      <c r="BA83" s="13">
        <v>1.1659395421201117</v>
      </c>
      <c r="BB83" s="13">
        <v>0.77949542897279578</v>
      </c>
      <c r="BC83" s="13">
        <v>0.98232718089994586</v>
      </c>
      <c r="BD83" s="13">
        <v>1.2770671981358492</v>
      </c>
      <c r="BE83" s="13">
        <v>2.0392616717673788</v>
      </c>
      <c r="BF83" s="13">
        <v>1.3335513609521001</v>
      </c>
      <c r="BG83" s="13">
        <v>1.7602026607890759</v>
      </c>
      <c r="BH83" s="13">
        <v>1.1122843034976422</v>
      </c>
      <c r="BI83" s="13">
        <v>1.0095744905788011</v>
      </c>
      <c r="BJ83" s="13">
        <v>1.1445385648923623</v>
      </c>
      <c r="BK83" s="13">
        <v>1.425089571134988</v>
      </c>
      <c r="BL83" s="13">
        <v>1.5096990085176796</v>
      </c>
      <c r="BM83" s="13">
        <v>1.0173147267174674</v>
      </c>
      <c r="BN83" s="13">
        <v>0.71675397356057269</v>
      </c>
      <c r="BO83" s="13">
        <v>1.5772484062511083</v>
      </c>
      <c r="BP83" s="13">
        <v>0.83740568284012928</v>
      </c>
      <c r="BQ83" s="13">
        <v>1.1747860476818921</v>
      </c>
      <c r="BR83" s="13">
        <v>1.4253876774394234</v>
      </c>
      <c r="BS83" s="13">
        <v>0.80531487474863117</v>
      </c>
      <c r="BT83" s="13">
        <v>0.78132402159197489</v>
      </c>
      <c r="BU83" s="13">
        <v>0.16279420557337285</v>
      </c>
      <c r="BV83" s="13">
        <v>1.0291832720452332</v>
      </c>
      <c r="BW83" s="13">
        <v>1.9319131648634833</v>
      </c>
      <c r="BX83" s="13">
        <v>1.1283976167686427</v>
      </c>
      <c r="BY83" s="13">
        <v>1.0650360178599354</v>
      </c>
      <c r="BZ83" s="13">
        <v>1.1466656539699491</v>
      </c>
      <c r="CA83" s="13">
        <v>0.56470459744187329</v>
      </c>
      <c r="CB83" s="13">
        <v>1.5913745041927343</v>
      </c>
      <c r="CC83" s="13">
        <v>1.1152355688028439</v>
      </c>
      <c r="CD83" s="13">
        <v>1.1618861596446355</v>
      </c>
      <c r="CE83" s="13">
        <v>1.9072166318427739</v>
      </c>
      <c r="CF83" s="13">
        <v>1.1650258809192102</v>
      </c>
      <c r="CG83" s="13">
        <v>1.1288287286154217</v>
      </c>
      <c r="CH83" s="13">
        <v>1.4977908842525653</v>
      </c>
      <c r="CI83" s="13">
        <v>1.2452787523953228</v>
      </c>
      <c r="CJ83" s="13">
        <v>0.94977058092324707</v>
      </c>
      <c r="CK83" s="13">
        <v>1.7463111996843654</v>
      </c>
      <c r="CL83" s="13">
        <v>1.2323125567436037</v>
      </c>
      <c r="CM83" s="13">
        <v>1.5868630481828612</v>
      </c>
      <c r="CN83" s="13">
        <v>0.69977977835093541</v>
      </c>
      <c r="CO83" s="13">
        <v>0.94628936430227251</v>
      </c>
      <c r="CP83" s="13">
        <v>0.92469819896409078</v>
      </c>
      <c r="CQ83" s="13">
        <v>1.1530266602321719</v>
      </c>
      <c r="CR83" s="13">
        <v>1.089240787619977</v>
      </c>
      <c r="CS83" s="13">
        <v>1.0156113898575401</v>
      </c>
      <c r="CT83" s="13">
        <v>1.1705137513047776</v>
      </c>
      <c r="CU83" s="13">
        <v>0.96932922053299442</v>
      </c>
      <c r="CV83" s="13">
        <v>1.0986224380122125</v>
      </c>
      <c r="CW83" s="13">
        <v>1.0207130086464211</v>
      </c>
      <c r="CX83" s="13">
        <v>1.0461274652680357</v>
      </c>
      <c r="CY83" s="13">
        <v>1.1298267260198485</v>
      </c>
      <c r="DB83" s="13"/>
      <c r="DC83" s="13">
        <f t="shared" si="56"/>
        <v>1.5044543533235684</v>
      </c>
      <c r="DD83" s="13">
        <f t="shared" si="57"/>
        <v>1.2026676119993998</v>
      </c>
      <c r="DE83" s="13">
        <f t="shared" si="58"/>
        <v>1.0915870119104731</v>
      </c>
      <c r="DF83" s="13">
        <f t="shared" si="59"/>
        <v>0.70281389272643957</v>
      </c>
      <c r="DG83" s="13">
        <f t="shared" si="60"/>
        <v>1.0496689967471917</v>
      </c>
      <c r="DH83" s="13">
        <f t="shared" si="61"/>
        <v>1.425089571134988</v>
      </c>
      <c r="DI83" s="13">
        <f t="shared" si="62"/>
        <v>1.2770671981358492</v>
      </c>
      <c r="DJ83" s="13">
        <f t="shared" si="63"/>
        <v>0.83740568284012928</v>
      </c>
      <c r="DK83" s="13">
        <f t="shared" si="64"/>
        <v>1.1747860476818921</v>
      </c>
      <c r="DL83" s="13">
        <f t="shared" si="65"/>
        <v>0.16279420557337285</v>
      </c>
      <c r="DM83" s="13">
        <f t="shared" si="66"/>
        <v>1.0650360178599354</v>
      </c>
      <c r="DN83" s="13">
        <f t="shared" si="67"/>
        <v>0.69977977835093541</v>
      </c>
      <c r="DO83" s="13">
        <f t="shared" si="68"/>
        <v>0.94628936430227251</v>
      </c>
      <c r="DP83" s="13"/>
      <c r="DQ83" s="13"/>
      <c r="DR83">
        <f t="shared" si="69"/>
        <v>0</v>
      </c>
      <c r="DS83">
        <f t="shared" si="70"/>
        <v>0</v>
      </c>
      <c r="DT83" s="3">
        <f t="shared" si="71"/>
        <v>0</v>
      </c>
      <c r="DU83" s="3">
        <f t="shared" si="72"/>
        <v>0</v>
      </c>
      <c r="DV83" s="3">
        <f t="shared" si="73"/>
        <v>0</v>
      </c>
      <c r="DW83" s="3">
        <f t="shared" si="74"/>
        <v>0</v>
      </c>
      <c r="DX83" s="3">
        <f t="shared" si="75"/>
        <v>0</v>
      </c>
      <c r="DY83" s="3">
        <f t="shared" si="76"/>
        <v>0</v>
      </c>
      <c r="DZ83" s="3">
        <f t="shared" si="77"/>
        <v>0</v>
      </c>
      <c r="EA83" s="3">
        <f t="shared" si="78"/>
        <v>0</v>
      </c>
      <c r="EB83" s="3">
        <f t="shared" si="79"/>
        <v>0</v>
      </c>
      <c r="EC83" s="3">
        <f t="shared" si="80"/>
        <v>0</v>
      </c>
      <c r="ED83" s="3">
        <f t="shared" si="81"/>
        <v>0</v>
      </c>
      <c r="EE83" s="3">
        <f t="shared" si="82"/>
        <v>0</v>
      </c>
      <c r="EG83" s="15">
        <f t="shared" si="83"/>
        <v>0</v>
      </c>
      <c r="EH83" s="53"/>
      <c r="EI83" s="15">
        <v>3</v>
      </c>
    </row>
    <row r="84" spans="1:139" x14ac:dyDescent="0.2">
      <c r="A84" s="23" t="s">
        <v>158</v>
      </c>
      <c r="B84" s="7" t="s">
        <v>111</v>
      </c>
      <c r="C84" s="9" t="s">
        <v>138</v>
      </c>
      <c r="D84" s="8" t="s">
        <v>113</v>
      </c>
      <c r="E84" s="9" t="s">
        <v>114</v>
      </c>
      <c r="F84" s="22" t="s">
        <v>123</v>
      </c>
      <c r="G84" s="3">
        <v>18.100000000000001</v>
      </c>
      <c r="H84" s="13">
        <v>1.2152224405977234</v>
      </c>
      <c r="I84" s="13">
        <v>1.1131890043725787</v>
      </c>
      <c r="J84" s="13">
        <v>1.1175922590588794</v>
      </c>
      <c r="K84" s="13">
        <v>1.8407762353398283</v>
      </c>
      <c r="L84" s="13">
        <v>0.66344036298879183</v>
      </c>
      <c r="M84" s="13">
        <v>2.0556176063908658</v>
      </c>
      <c r="N84" s="13">
        <v>0.90156802005663905</v>
      </c>
      <c r="O84" s="13">
        <v>1.313667662540742</v>
      </c>
      <c r="P84" s="13">
        <v>1.3424556251409212</v>
      </c>
      <c r="Q84" s="13">
        <v>0.86472557465714772</v>
      </c>
      <c r="R84" s="13">
        <v>1.1254549013494473</v>
      </c>
      <c r="S84" s="13">
        <v>3.221184436644515E-3</v>
      </c>
      <c r="T84" s="13">
        <v>1.0050000638368979</v>
      </c>
      <c r="U84" s="13">
        <v>1.0604661445700159</v>
      </c>
      <c r="V84" s="13">
        <v>1.306326244111383</v>
      </c>
      <c r="W84" s="13">
        <v>0.99617479726081792</v>
      </c>
      <c r="X84" s="13">
        <v>0.52590972880095155</v>
      </c>
      <c r="Y84" s="13">
        <v>1.3135806480719245</v>
      </c>
      <c r="Z84" s="13">
        <v>1.611961479658387</v>
      </c>
      <c r="AA84" s="13">
        <v>0.91827559971537931</v>
      </c>
      <c r="AB84" s="13">
        <v>1.6542972815828449</v>
      </c>
      <c r="AC84" s="13">
        <v>0.96941718912659947</v>
      </c>
      <c r="AD84" s="13">
        <v>2.4478002321722565</v>
      </c>
      <c r="AE84" s="13">
        <v>0.92971563207767671</v>
      </c>
      <c r="AF84" s="13">
        <v>0.96515162665663601</v>
      </c>
      <c r="AG84" s="13">
        <v>1.4634186088023773</v>
      </c>
      <c r="AH84" s="13">
        <v>1.068655035432396</v>
      </c>
      <c r="AI84" s="13">
        <v>0.97933503416013323</v>
      </c>
      <c r="AJ84" s="13">
        <v>1.2271026620017389</v>
      </c>
      <c r="AK84" s="13">
        <v>0.98972227447615024</v>
      </c>
      <c r="AL84" s="13">
        <v>1.0991511789534389</v>
      </c>
      <c r="AM84" s="13">
        <v>0.93453084415247256</v>
      </c>
      <c r="AN84" s="13">
        <v>1.3132110091854909</v>
      </c>
      <c r="AO84" s="13">
        <v>1.3742815808664857</v>
      </c>
      <c r="AP84" s="13">
        <v>1.0702385892994646</v>
      </c>
      <c r="AQ84" s="13">
        <v>1.069417619288995</v>
      </c>
      <c r="AR84" s="13">
        <v>2.3792146651628991</v>
      </c>
      <c r="AS84" s="13">
        <v>1.567533214369609</v>
      </c>
      <c r="AT84" s="13">
        <v>0.74492356536098869</v>
      </c>
      <c r="AU84" s="13">
        <v>1.4634176072730256</v>
      </c>
      <c r="AV84" s="13">
        <v>2.4243212752650196</v>
      </c>
      <c r="AW84" s="13">
        <v>1.7384310549418021</v>
      </c>
      <c r="AX84" s="13">
        <v>1.0184250442212675</v>
      </c>
      <c r="AY84" s="13">
        <v>3.9057670202340504</v>
      </c>
      <c r="AZ84" s="13">
        <v>1.1419141296527382</v>
      </c>
      <c r="BA84" s="13">
        <v>1.1638717337752291</v>
      </c>
      <c r="BB84" s="13">
        <v>0.71598710310872682</v>
      </c>
      <c r="BC84" s="13">
        <v>0.97660312225268608</v>
      </c>
      <c r="BD84" s="13">
        <v>1.1376354498521057</v>
      </c>
      <c r="BE84" s="13">
        <v>1.2437517568289027</v>
      </c>
      <c r="BF84" s="13">
        <v>1.2376534758461781</v>
      </c>
      <c r="BG84" s="13">
        <v>1.6734040732024955</v>
      </c>
      <c r="BH84" s="13">
        <v>0.88813270550035883</v>
      </c>
      <c r="BI84" s="13">
        <v>0.68775560982938222</v>
      </c>
      <c r="BJ84" s="13">
        <v>1.2871669559864436</v>
      </c>
      <c r="BK84" s="13">
        <v>0.74492356536098869</v>
      </c>
      <c r="BL84" s="13">
        <v>1.24600873820941</v>
      </c>
      <c r="BM84" s="13">
        <v>1.1354520437118318</v>
      </c>
      <c r="BN84" s="13">
        <v>0.64097017681406399</v>
      </c>
      <c r="BO84" s="13">
        <v>0.95780956669385142</v>
      </c>
      <c r="BP84" s="13">
        <v>0.94368768961687344</v>
      </c>
      <c r="BQ84" s="13">
        <v>1.3928462899818421</v>
      </c>
      <c r="BR84" s="13">
        <v>1.0351747988610578</v>
      </c>
      <c r="BS84" s="13">
        <v>1.4787368917862789</v>
      </c>
      <c r="BT84" s="13">
        <v>0.66041200837368974</v>
      </c>
      <c r="BU84" s="13">
        <v>1.2792648636681845</v>
      </c>
      <c r="BV84" s="13">
        <v>0.67987871426084356</v>
      </c>
      <c r="BW84" s="13">
        <v>1.0397643761838848</v>
      </c>
      <c r="BX84" s="13">
        <v>1.2174204579614116</v>
      </c>
      <c r="BY84" s="13">
        <v>0.99753423382494955</v>
      </c>
      <c r="BZ84" s="13">
        <v>1.1894661891558296</v>
      </c>
      <c r="CA84" s="13">
        <v>0.59123263949811267</v>
      </c>
      <c r="CB84" s="13">
        <v>1.5941572141652212</v>
      </c>
      <c r="CC84" s="13">
        <v>1.0768158208011509</v>
      </c>
      <c r="CD84" s="13">
        <v>0.97513033654532144</v>
      </c>
      <c r="CE84" s="13">
        <v>1.8036755424618838</v>
      </c>
      <c r="CF84" s="13">
        <v>0.90312995687587838</v>
      </c>
      <c r="CG84" s="13">
        <v>1.0290544774064692</v>
      </c>
      <c r="CH84" s="13">
        <v>1.0048916469320643</v>
      </c>
      <c r="CI84" s="13">
        <v>1.0091207039056813</v>
      </c>
      <c r="CJ84" s="13">
        <v>0.77013655419956117</v>
      </c>
      <c r="CK84" s="13">
        <v>1.495333713955612</v>
      </c>
      <c r="CL84" s="13">
        <v>0.79115920921737881</v>
      </c>
      <c r="CM84" s="13">
        <v>1.4374979846340683</v>
      </c>
      <c r="CN84" s="13">
        <v>1.0222563769899309</v>
      </c>
      <c r="CO84" s="13">
        <v>0.49525952688261016</v>
      </c>
      <c r="CP84" s="13">
        <v>0.9177800909418079</v>
      </c>
      <c r="CQ84" s="13">
        <v>1.0291506376113744</v>
      </c>
      <c r="CR84" s="13">
        <v>0.74967776030082178</v>
      </c>
      <c r="CS84" s="13">
        <v>0.82501419750421379</v>
      </c>
      <c r="CT84" s="13">
        <v>0.69447156197670823</v>
      </c>
      <c r="CU84" s="13">
        <v>1.0003523520475004</v>
      </c>
      <c r="CV84" s="13">
        <v>0.99428222720844761</v>
      </c>
      <c r="CW84" s="13">
        <v>1.0162580459584896</v>
      </c>
      <c r="CX84" s="13">
        <v>1.062378663499451</v>
      </c>
      <c r="CY84" s="13">
        <v>0.49460271780721649</v>
      </c>
      <c r="DB84" s="13"/>
      <c r="DC84" s="13">
        <f t="shared" si="56"/>
        <v>1.8407762353398283</v>
      </c>
      <c r="DD84" s="13">
        <f t="shared" si="57"/>
        <v>2.0556176063908658</v>
      </c>
      <c r="DE84" s="13">
        <f t="shared" si="58"/>
        <v>1.3424556251409212</v>
      </c>
      <c r="DF84" s="13">
        <f t="shared" si="59"/>
        <v>1.0050000638368979</v>
      </c>
      <c r="DG84" s="13">
        <f t="shared" si="60"/>
        <v>2.3792146651628991</v>
      </c>
      <c r="DH84" s="13">
        <f t="shared" si="61"/>
        <v>0.74492356536098869</v>
      </c>
      <c r="DI84" s="13">
        <f t="shared" si="62"/>
        <v>1.1376354498521057</v>
      </c>
      <c r="DJ84" s="13">
        <f t="shared" si="63"/>
        <v>0.94368768961687344</v>
      </c>
      <c r="DK84" s="13">
        <f t="shared" si="64"/>
        <v>1.3928462899818421</v>
      </c>
      <c r="DL84" s="13">
        <f t="shared" si="65"/>
        <v>1.2792648636681845</v>
      </c>
      <c r="DM84" s="13">
        <f t="shared" si="66"/>
        <v>0.99753423382494955</v>
      </c>
      <c r="DN84" s="13">
        <f t="shared" si="67"/>
        <v>1.0222563769899309</v>
      </c>
      <c r="DO84" s="13">
        <f t="shared" si="68"/>
        <v>0.49525952688261016</v>
      </c>
      <c r="DP84" s="13"/>
      <c r="DQ84" s="13"/>
      <c r="DR84">
        <f t="shared" si="69"/>
        <v>0</v>
      </c>
      <c r="DS84">
        <f t="shared" si="70"/>
        <v>0</v>
      </c>
      <c r="DT84" s="3">
        <f t="shared" si="71"/>
        <v>0</v>
      </c>
      <c r="DU84" s="3">
        <f t="shared" si="72"/>
        <v>0</v>
      </c>
      <c r="DV84" s="3">
        <f t="shared" si="73"/>
        <v>0</v>
      </c>
      <c r="DW84" s="3">
        <f t="shared" si="74"/>
        <v>0</v>
      </c>
      <c r="DX84" s="3">
        <f t="shared" si="75"/>
        <v>0</v>
      </c>
      <c r="DY84" s="3">
        <f t="shared" si="76"/>
        <v>0</v>
      </c>
      <c r="DZ84" s="3">
        <f t="shared" si="77"/>
        <v>0</v>
      </c>
      <c r="EA84" s="3">
        <f t="shared" si="78"/>
        <v>0</v>
      </c>
      <c r="EB84" s="3">
        <f t="shared" si="79"/>
        <v>0</v>
      </c>
      <c r="EC84" s="3">
        <f t="shared" si="80"/>
        <v>0</v>
      </c>
      <c r="ED84" s="3">
        <f t="shared" si="81"/>
        <v>0</v>
      </c>
      <c r="EE84" s="3">
        <f t="shared" si="82"/>
        <v>0</v>
      </c>
      <c r="EG84" s="15">
        <f t="shared" si="83"/>
        <v>0</v>
      </c>
      <c r="EH84" s="52" t="s">
        <v>138</v>
      </c>
      <c r="EI84" s="15">
        <v>1</v>
      </c>
    </row>
    <row r="85" spans="1:139" x14ac:dyDescent="0.2">
      <c r="A85" s="23" t="s">
        <v>159</v>
      </c>
      <c r="B85" s="7" t="s">
        <v>111</v>
      </c>
      <c r="C85" s="9" t="s">
        <v>138</v>
      </c>
      <c r="D85" s="8" t="s">
        <v>113</v>
      </c>
      <c r="E85" s="9" t="s">
        <v>114</v>
      </c>
      <c r="F85" s="16" t="s">
        <v>118</v>
      </c>
      <c r="G85" s="3">
        <v>19.62</v>
      </c>
      <c r="H85" s="13">
        <v>1.2877329495230072</v>
      </c>
      <c r="I85" s="13">
        <v>1.3212847634069458</v>
      </c>
      <c r="J85" s="13">
        <v>0.83913673576872294</v>
      </c>
      <c r="K85" s="13">
        <v>1.1869345092613688</v>
      </c>
      <c r="L85" s="13">
        <v>0.50074115882732317</v>
      </c>
      <c r="M85" s="13">
        <v>1.4085765517958118</v>
      </c>
      <c r="N85" s="13">
        <v>1.0413082840802705</v>
      </c>
      <c r="O85" s="13">
        <v>1.6713648422383851</v>
      </c>
      <c r="P85" s="13">
        <v>1.389366420172649</v>
      </c>
      <c r="Q85" s="13">
        <v>1.0186974490228633</v>
      </c>
      <c r="R85" s="13">
        <v>1.2318567009137931</v>
      </c>
      <c r="S85" s="13">
        <v>7.2584347794415036</v>
      </c>
      <c r="T85" s="13">
        <v>1.318789782702191</v>
      </c>
      <c r="U85" s="13">
        <v>1.4677563191723921</v>
      </c>
      <c r="V85" s="13">
        <v>0.95416500227887402</v>
      </c>
      <c r="W85" s="13">
        <v>0.98245873768299075</v>
      </c>
      <c r="X85" s="13">
        <v>1.1435593754080828</v>
      </c>
      <c r="Y85" s="13">
        <v>1.074113281576982</v>
      </c>
      <c r="Z85" s="13">
        <v>1.6762907232592354</v>
      </c>
      <c r="AA85" s="13">
        <v>0.86289401776693531</v>
      </c>
      <c r="AB85" s="13">
        <v>1.6225617572573079</v>
      </c>
      <c r="AC85" s="13">
        <v>1.0360341451340684</v>
      </c>
      <c r="AD85" s="13">
        <v>2.3311255278727341</v>
      </c>
      <c r="AE85" s="13">
        <v>1.2380406176548813</v>
      </c>
      <c r="AF85" s="13">
        <v>1.1374746869772645</v>
      </c>
      <c r="AG85" s="13">
        <v>1.5880246018576052</v>
      </c>
      <c r="AH85" s="13">
        <v>1.1978978705599623</v>
      </c>
      <c r="AI85" s="13">
        <v>1.151957530918897</v>
      </c>
      <c r="AJ85" s="13">
        <v>1.0529732030855321</v>
      </c>
      <c r="AK85" s="13">
        <v>0.99010020446603464</v>
      </c>
      <c r="AL85" s="13">
        <v>1.1553046938952993</v>
      </c>
      <c r="AM85" s="13">
        <v>0.74610434549157545</v>
      </c>
      <c r="AN85" s="13">
        <v>1.3845799720144147</v>
      </c>
      <c r="AO85" s="13">
        <v>1.452777542675725</v>
      </c>
      <c r="AP85" s="13">
        <v>1.0972575681479777</v>
      </c>
      <c r="AQ85" s="13">
        <v>1.151465219477833</v>
      </c>
      <c r="AR85" s="13">
        <v>1.0702400769984712</v>
      </c>
      <c r="AS85" s="13">
        <v>0.61028282833193936</v>
      </c>
      <c r="AT85" s="13">
        <v>1.0636714530261175</v>
      </c>
      <c r="AU85" s="13">
        <v>1.3869809206418668</v>
      </c>
      <c r="AV85" s="13">
        <v>2.9475023876969382</v>
      </c>
      <c r="AW85" s="13">
        <v>1.8005438436473911</v>
      </c>
      <c r="AX85" s="13">
        <v>1.1742386410074857</v>
      </c>
      <c r="AY85" s="13">
        <v>2.8027590735821479</v>
      </c>
      <c r="AZ85" s="13">
        <v>1.2604436373297587</v>
      </c>
      <c r="BA85" s="13">
        <v>1.101517932399612</v>
      </c>
      <c r="BB85" s="13">
        <v>0.85774009614034441</v>
      </c>
      <c r="BC85" s="13">
        <v>0.96077833461273165</v>
      </c>
      <c r="BD85" s="13">
        <v>1.2577406287666397</v>
      </c>
      <c r="BE85" s="13">
        <v>1.2535737798866826</v>
      </c>
      <c r="BF85" s="13">
        <v>1.1593156212443525</v>
      </c>
      <c r="BG85" s="13">
        <v>1.7096980380967537</v>
      </c>
      <c r="BH85" s="13">
        <v>0.96695830851919495</v>
      </c>
      <c r="BI85" s="13">
        <v>0.98742793295933085</v>
      </c>
      <c r="BJ85" s="13">
        <v>1.2165250897606361</v>
      </c>
      <c r="BK85" s="13">
        <v>1.0636714530261175</v>
      </c>
      <c r="BL85" s="13">
        <v>1.4066476023172534</v>
      </c>
      <c r="BM85" s="13">
        <v>0.94132582133978848</v>
      </c>
      <c r="BN85" s="13">
        <v>0.93792853242960839</v>
      </c>
      <c r="BO85" s="13">
        <v>1.1137380042684857</v>
      </c>
      <c r="BP85" s="13">
        <v>0.77485518639603368</v>
      </c>
      <c r="BQ85" s="13">
        <v>1.4048324127943814</v>
      </c>
      <c r="BR85" s="13">
        <v>1.0276538225617695</v>
      </c>
      <c r="BS85" s="13">
        <v>1.2884395811043801</v>
      </c>
      <c r="BT85" s="13">
        <v>0.88392316579592434</v>
      </c>
      <c r="BU85" s="13">
        <v>1.0063424005448669</v>
      </c>
      <c r="BV85" s="13">
        <v>0.61110827143918722</v>
      </c>
      <c r="BW85" s="13">
        <v>1.1793813207098272</v>
      </c>
      <c r="BX85" s="13">
        <v>1.1346721624381233</v>
      </c>
      <c r="BY85" s="13">
        <v>1.0709582362645105</v>
      </c>
      <c r="BZ85" s="13">
        <v>1.1530417805290096</v>
      </c>
      <c r="CA85" s="13">
        <v>6.8562726032763976E-2</v>
      </c>
      <c r="CB85" s="13">
        <v>1.5672913472589669</v>
      </c>
      <c r="CC85" s="13">
        <v>1.0319324101185834</v>
      </c>
      <c r="CD85" s="13">
        <v>0.96224002922835172</v>
      </c>
      <c r="CE85" s="13">
        <v>2.0697675074172674</v>
      </c>
      <c r="CF85" s="13">
        <v>1.0128089119412018</v>
      </c>
      <c r="CG85" s="13">
        <v>1.1117455345897778</v>
      </c>
      <c r="CH85" s="13">
        <v>1.0576308865665096</v>
      </c>
      <c r="CI85" s="13">
        <v>1.1053235386869036</v>
      </c>
      <c r="CJ85" s="13">
        <v>0.8547953556920258</v>
      </c>
      <c r="CK85" s="13">
        <v>1.6728530001543778</v>
      </c>
      <c r="CL85" s="13">
        <v>0.85226159025014803</v>
      </c>
      <c r="CM85" s="13">
        <v>1.6179618871626931</v>
      </c>
      <c r="CN85" s="13">
        <v>0.89687130029275397</v>
      </c>
      <c r="CO85" s="13">
        <v>0.60640489970643974</v>
      </c>
      <c r="CP85" s="13">
        <v>0.90441353236931399</v>
      </c>
      <c r="CQ85" s="13">
        <v>0.87262025783452346</v>
      </c>
      <c r="CR85" s="13">
        <v>0.87740991322896345</v>
      </c>
      <c r="CS85" s="13">
        <v>0.94628619239268019</v>
      </c>
      <c r="CT85" s="13">
        <v>0.6998617581044696</v>
      </c>
      <c r="CU85" s="13">
        <v>1.0231790623487145</v>
      </c>
      <c r="CV85" s="13">
        <v>1.0819963726103259</v>
      </c>
      <c r="CW85" s="13">
        <v>1.0774174109181616</v>
      </c>
      <c r="CX85" s="13">
        <v>0.98149896215598853</v>
      </c>
      <c r="CY85" s="13">
        <v>0.90381633274061302</v>
      </c>
      <c r="DB85" s="13"/>
      <c r="DC85" s="13">
        <f t="shared" si="56"/>
        <v>1.1869345092613688</v>
      </c>
      <c r="DD85" s="13">
        <f t="shared" si="57"/>
        <v>1.4085765517958118</v>
      </c>
      <c r="DE85" s="13">
        <f t="shared" si="58"/>
        <v>1.389366420172649</v>
      </c>
      <c r="DF85" s="13">
        <f t="shared" si="59"/>
        <v>1.318789782702191</v>
      </c>
      <c r="DG85" s="13">
        <f t="shared" si="60"/>
        <v>1.0702400769984712</v>
      </c>
      <c r="DH85" s="13">
        <f t="shared" si="61"/>
        <v>1.0636714530261175</v>
      </c>
      <c r="DI85" s="13">
        <f t="shared" si="62"/>
        <v>1.2577406287666397</v>
      </c>
      <c r="DJ85" s="13">
        <f t="shared" si="63"/>
        <v>0.77485518639603368</v>
      </c>
      <c r="DK85" s="13">
        <f t="shared" si="64"/>
        <v>1.4048324127943814</v>
      </c>
      <c r="DL85" s="13">
        <f t="shared" si="65"/>
        <v>1.0063424005448669</v>
      </c>
      <c r="DM85" s="13">
        <f t="shared" si="66"/>
        <v>1.0709582362645105</v>
      </c>
      <c r="DN85" s="13">
        <f t="shared" si="67"/>
        <v>0.89687130029275397</v>
      </c>
      <c r="DO85" s="13">
        <f t="shared" si="68"/>
        <v>0.60640489970643974</v>
      </c>
      <c r="DP85" s="13"/>
      <c r="DQ85" s="13"/>
      <c r="DR85">
        <f t="shared" si="69"/>
        <v>0</v>
      </c>
      <c r="DS85">
        <f t="shared" si="70"/>
        <v>0</v>
      </c>
      <c r="DT85" s="3">
        <f t="shared" si="71"/>
        <v>0</v>
      </c>
      <c r="DU85" s="3">
        <f t="shared" si="72"/>
        <v>0</v>
      </c>
      <c r="DV85" s="3">
        <f t="shared" si="73"/>
        <v>0</v>
      </c>
      <c r="DW85" s="3">
        <f t="shared" si="74"/>
        <v>0</v>
      </c>
      <c r="DX85" s="3">
        <f t="shared" si="75"/>
        <v>0</v>
      </c>
      <c r="DY85" s="3">
        <f t="shared" si="76"/>
        <v>0</v>
      </c>
      <c r="DZ85" s="3">
        <f t="shared" si="77"/>
        <v>0</v>
      </c>
      <c r="EA85" s="3">
        <f t="shared" si="78"/>
        <v>0</v>
      </c>
      <c r="EB85" s="3">
        <f t="shared" si="79"/>
        <v>0</v>
      </c>
      <c r="EC85" s="3">
        <f t="shared" si="80"/>
        <v>0</v>
      </c>
      <c r="ED85" s="3">
        <f t="shared" si="81"/>
        <v>0</v>
      </c>
      <c r="EE85" s="3">
        <f t="shared" si="82"/>
        <v>0</v>
      </c>
      <c r="EG85" s="15">
        <f t="shared" si="83"/>
        <v>0</v>
      </c>
      <c r="EH85" s="53"/>
      <c r="EI85" s="15">
        <v>3</v>
      </c>
    </row>
    <row r="86" spans="1:139" x14ac:dyDescent="0.2">
      <c r="A86" s="37" t="s">
        <v>160</v>
      </c>
      <c r="B86" s="7" t="s">
        <v>111</v>
      </c>
      <c r="C86" s="10" t="s">
        <v>138</v>
      </c>
      <c r="D86" s="8" t="s">
        <v>113</v>
      </c>
      <c r="E86" s="9" t="s">
        <v>114</v>
      </c>
      <c r="F86" s="20" t="s">
        <v>121</v>
      </c>
      <c r="G86" s="3">
        <v>16.18</v>
      </c>
      <c r="H86" s="13">
        <v>3.3821985050793821</v>
      </c>
      <c r="I86" s="13">
        <v>2.4913018693580837</v>
      </c>
      <c r="J86" s="13">
        <v>1.1702499231726351</v>
      </c>
      <c r="K86" s="13">
        <v>4.0328596232441445</v>
      </c>
      <c r="L86" s="13">
        <v>760.5039834457433</v>
      </c>
      <c r="M86" s="13">
        <v>1.7695059061683371</v>
      </c>
      <c r="N86" s="13">
        <v>6.4108022753671294</v>
      </c>
      <c r="O86" s="13">
        <v>1.2187688973595825</v>
      </c>
      <c r="P86" s="13">
        <v>1.9482790717257257</v>
      </c>
      <c r="Q86" s="13">
        <v>4.1965815461712461</v>
      </c>
      <c r="R86" s="13">
        <v>0.93432644908312112</v>
      </c>
      <c r="S86" s="13">
        <v>2.1177733819672242</v>
      </c>
      <c r="T86" s="13">
        <v>0.94585072912987289</v>
      </c>
      <c r="U86" s="13">
        <v>2.3843423843368625</v>
      </c>
      <c r="V86" s="13">
        <v>8.8786243017465836</v>
      </c>
      <c r="W86" s="13">
        <v>2.9737290555311802</v>
      </c>
      <c r="X86" s="13">
        <v>1.8637730196024811</v>
      </c>
      <c r="Y86" s="13">
        <v>3.2766017746560059</v>
      </c>
      <c r="Z86" s="13">
        <v>2.1574234503796577</v>
      </c>
      <c r="AA86" s="13">
        <v>2.6893351519789439</v>
      </c>
      <c r="AB86" s="13">
        <v>1.084777449659053</v>
      </c>
      <c r="AC86" s="13">
        <v>1.3681252793963889</v>
      </c>
      <c r="AD86" s="13">
        <v>1.9271496784446291</v>
      </c>
      <c r="AE86" s="13">
        <v>0.55723557880297925</v>
      </c>
      <c r="AF86" s="13">
        <v>1.1776201605109931</v>
      </c>
      <c r="AG86" s="13">
        <v>0.58381299195063285</v>
      </c>
      <c r="AH86" s="13">
        <v>1.8399555232567266</v>
      </c>
      <c r="AI86" s="13">
        <v>2.0245766154936256</v>
      </c>
      <c r="AJ86" s="13">
        <v>1.7298754650739712</v>
      </c>
      <c r="AK86" s="13">
        <v>3.5688141912769615</v>
      </c>
      <c r="AL86" s="13">
        <v>1.697057810558662</v>
      </c>
      <c r="AM86" s="13">
        <v>0.81804622019428297</v>
      </c>
      <c r="AN86" s="13">
        <v>0.68979004525111765</v>
      </c>
      <c r="AO86" s="13">
        <v>1.1224507639600045</v>
      </c>
      <c r="AP86" s="13">
        <v>1.2224582671848763</v>
      </c>
      <c r="AQ86" s="13">
        <v>1.4737826903162548</v>
      </c>
      <c r="AR86" s="13">
        <v>2.0677048266949973</v>
      </c>
      <c r="AS86" s="13">
        <v>377.23449560112982</v>
      </c>
      <c r="AT86" s="13">
        <v>8.6093774117251112</v>
      </c>
      <c r="AU86" s="13">
        <v>0.80722732117562479</v>
      </c>
      <c r="AV86" s="13">
        <v>4.8030363223496577</v>
      </c>
      <c r="AW86" s="13">
        <v>1.0309302440811297</v>
      </c>
      <c r="AX86" s="13">
        <v>2.8203155383826171</v>
      </c>
      <c r="AY86" s="13">
        <v>1.5439858178240999</v>
      </c>
      <c r="AZ86" s="13">
        <v>1.1816759333369922</v>
      </c>
      <c r="BA86" s="13">
        <v>3.3743597004919907</v>
      </c>
      <c r="BB86" s="13">
        <v>1.0295044699748401</v>
      </c>
      <c r="BC86" s="13">
        <v>0.92774340053164284</v>
      </c>
      <c r="BD86" s="13">
        <v>5.244764970025698</v>
      </c>
      <c r="BE86" s="13">
        <v>0.98213579929554184</v>
      </c>
      <c r="BF86" s="13">
        <v>1.5698419163072899</v>
      </c>
      <c r="BG86" s="13">
        <v>1.3225537168681287</v>
      </c>
      <c r="BH86" s="13">
        <v>1.3225537168681287</v>
      </c>
      <c r="BI86" s="13">
        <v>0.49579355081015314</v>
      </c>
      <c r="BJ86" s="13">
        <v>2.2033075565459108</v>
      </c>
      <c r="BK86" s="13">
        <v>8.6093774117251112</v>
      </c>
      <c r="BL86" s="13">
        <v>2.5345958926535341</v>
      </c>
      <c r="BM86" s="13">
        <v>1.268422796501834</v>
      </c>
      <c r="BN86" s="13">
        <v>0.46885592635117468</v>
      </c>
      <c r="BO86" s="13">
        <v>1.2664072011330378</v>
      </c>
      <c r="BP86" s="13">
        <v>1.4896634738829648</v>
      </c>
      <c r="BQ86" s="13">
        <v>0.2327994178641398</v>
      </c>
      <c r="BR86" s="13">
        <v>1.3916695349682862</v>
      </c>
      <c r="BS86" s="13">
        <v>0.49677627527004986</v>
      </c>
      <c r="BT86" s="13">
        <v>0.75195144762435073</v>
      </c>
      <c r="BU86" s="13">
        <v>31.190539455698609</v>
      </c>
      <c r="BV86" s="13">
        <v>1.7399774236589483</v>
      </c>
      <c r="BW86" s="13">
        <v>0.61548056842726651</v>
      </c>
      <c r="BX86" s="13">
        <v>1.435777570062525</v>
      </c>
      <c r="BY86" s="13">
        <v>1.35007140334066</v>
      </c>
      <c r="BZ86" s="13">
        <v>1.0837460188338885</v>
      </c>
      <c r="CA86" s="13">
        <v>1.488124923430254</v>
      </c>
      <c r="CB86" s="13">
        <v>20.127039389813962</v>
      </c>
      <c r="CC86" s="13">
        <v>1.8069936260861437</v>
      </c>
      <c r="CD86" s="13">
        <v>1.9312351161110508</v>
      </c>
      <c r="CE86" s="13">
        <v>1.2289167350269923</v>
      </c>
      <c r="CF86" s="13">
        <v>1.5650072341774781</v>
      </c>
      <c r="CG86" s="13">
        <v>1.3889595246794464</v>
      </c>
      <c r="CH86" s="13">
        <v>1.346691569669779</v>
      </c>
      <c r="CI86" s="13">
        <v>1.5020589455191513</v>
      </c>
      <c r="CJ86" s="13">
        <v>1.4344571903039178</v>
      </c>
      <c r="CK86" s="13">
        <v>1.0694342116381264</v>
      </c>
      <c r="CL86" s="13">
        <v>0.70124612764121053</v>
      </c>
      <c r="CM86" s="13">
        <v>0.86503741562094316</v>
      </c>
      <c r="CN86" s="13">
        <v>1.091543481256336</v>
      </c>
      <c r="CO86" s="13">
        <v>0.65765441513916434</v>
      </c>
      <c r="CP86" s="13">
        <v>0.62855121455959695</v>
      </c>
      <c r="CQ86" s="13">
        <v>1.1550092273304831</v>
      </c>
      <c r="CR86" s="13">
        <v>1.1342964488529919</v>
      </c>
      <c r="CS86" s="13">
        <v>1.1878391031686908</v>
      </c>
      <c r="CT86" s="13">
        <v>0.87966306600937372</v>
      </c>
      <c r="CU86" s="13">
        <v>0.83197542521243473</v>
      </c>
      <c r="CV86" s="13">
        <v>0.99344011794487563</v>
      </c>
      <c r="CW86" s="13">
        <v>2.5216680494945236</v>
      </c>
      <c r="CX86" s="13">
        <v>1.0401181103927808</v>
      </c>
      <c r="CY86" s="13">
        <v>1</v>
      </c>
      <c r="DB86" s="13"/>
      <c r="DC86" s="13">
        <f t="shared" si="56"/>
        <v>4.0328596232441445</v>
      </c>
      <c r="DD86" s="13">
        <f t="shared" si="57"/>
        <v>1.7695059061683371</v>
      </c>
      <c r="DE86" s="13">
        <f t="shared" si="58"/>
        <v>1.9482790717257257</v>
      </c>
      <c r="DF86" s="13">
        <f t="shared" si="59"/>
        <v>0.94585072912987289</v>
      </c>
      <c r="DG86" s="13">
        <f t="shared" si="60"/>
        <v>2.0677048266949973</v>
      </c>
      <c r="DH86" s="13">
        <f t="shared" si="61"/>
        <v>8.6093774117251112</v>
      </c>
      <c r="DI86" s="13">
        <f t="shared" si="62"/>
        <v>5.244764970025698</v>
      </c>
      <c r="DJ86" s="13">
        <f t="shared" si="63"/>
        <v>1.4896634738829648</v>
      </c>
      <c r="DK86" s="13">
        <f t="shared" si="64"/>
        <v>0.2327994178641398</v>
      </c>
      <c r="DL86" s="13">
        <f t="shared" si="65"/>
        <v>31.190539455698609</v>
      </c>
      <c r="DM86" s="13">
        <f t="shared" si="66"/>
        <v>1.35007140334066</v>
      </c>
      <c r="DN86" s="13">
        <f t="shared" si="67"/>
        <v>1.091543481256336</v>
      </c>
      <c r="DO86" s="13">
        <f t="shared" si="68"/>
        <v>0.65765441513916434</v>
      </c>
      <c r="DP86" s="13"/>
      <c r="DQ86" s="13"/>
      <c r="DR86">
        <f t="shared" si="69"/>
        <v>1</v>
      </c>
      <c r="DS86">
        <f t="shared" si="70"/>
        <v>0</v>
      </c>
      <c r="DT86" s="3">
        <f t="shared" si="71"/>
        <v>0</v>
      </c>
      <c r="DU86" s="3">
        <f t="shared" si="72"/>
        <v>0</v>
      </c>
      <c r="DV86" s="3">
        <f t="shared" si="73"/>
        <v>0</v>
      </c>
      <c r="DW86" s="3">
        <f t="shared" si="74"/>
        <v>0</v>
      </c>
      <c r="DX86" s="3">
        <f t="shared" si="75"/>
        <v>1</v>
      </c>
      <c r="DY86" s="3">
        <f t="shared" si="76"/>
        <v>1</v>
      </c>
      <c r="DZ86" s="3">
        <f t="shared" si="77"/>
        <v>0</v>
      </c>
      <c r="EA86" s="3">
        <f t="shared" si="78"/>
        <v>0</v>
      </c>
      <c r="EB86" s="3">
        <f t="shared" si="79"/>
        <v>1</v>
      </c>
      <c r="EC86" s="3">
        <f t="shared" si="80"/>
        <v>0</v>
      </c>
      <c r="ED86" s="3">
        <f t="shared" si="81"/>
        <v>0</v>
      </c>
      <c r="EE86" s="3">
        <f t="shared" si="82"/>
        <v>0</v>
      </c>
      <c r="EG86" s="15">
        <f t="shared" si="83"/>
        <v>8</v>
      </c>
      <c r="EH86" s="54" t="s">
        <v>137</v>
      </c>
      <c r="EI86" s="15">
        <v>18</v>
      </c>
    </row>
    <row r="87" spans="1:139" x14ac:dyDescent="0.2">
      <c r="A87" s="38" t="s">
        <v>160</v>
      </c>
      <c r="B87" s="7" t="s">
        <v>111</v>
      </c>
      <c r="C87" s="10" t="s">
        <v>138</v>
      </c>
      <c r="D87" s="8" t="s">
        <v>113</v>
      </c>
      <c r="E87" s="9" t="s">
        <v>114</v>
      </c>
      <c r="F87" s="18" t="s">
        <v>120</v>
      </c>
      <c r="G87" s="3">
        <v>19.28</v>
      </c>
      <c r="H87" s="13">
        <v>2.7806263484021283</v>
      </c>
      <c r="I87" s="13">
        <v>2.3569151838079874</v>
      </c>
      <c r="J87" s="13">
        <v>0.93656094933354528</v>
      </c>
      <c r="K87" s="13">
        <v>3.0101323266500768</v>
      </c>
      <c r="L87" s="13">
        <v>5.8074481858021647</v>
      </c>
      <c r="M87" s="13">
        <v>3.9025630208201765</v>
      </c>
      <c r="N87" s="13">
        <v>2.4640762653377255</v>
      </c>
      <c r="O87" s="13">
        <v>0.54412069798645923</v>
      </c>
      <c r="P87" s="13">
        <v>1.9330488868088918</v>
      </c>
      <c r="Q87" s="13">
        <v>5.2721713077219281</v>
      </c>
      <c r="R87" s="13">
        <v>0.69589494358684068</v>
      </c>
      <c r="S87" s="13">
        <v>8.4576347860830907</v>
      </c>
      <c r="T87" s="13">
        <v>1.1731585767459993</v>
      </c>
      <c r="U87" s="13">
        <v>2.3531834101246307</v>
      </c>
      <c r="V87" s="13">
        <v>2.9802318862203561</v>
      </c>
      <c r="W87" s="13">
        <v>1.8226362845658102</v>
      </c>
      <c r="X87" s="13">
        <v>1.2224935932215653</v>
      </c>
      <c r="Y87" s="13">
        <v>0.97851658332793345</v>
      </c>
      <c r="Z87" s="13">
        <v>3.4635726742758122</v>
      </c>
      <c r="AA87" s="13">
        <v>0.97492650947944637</v>
      </c>
      <c r="AB87" s="13">
        <v>0.6056862706723295</v>
      </c>
      <c r="AC87" s="13">
        <v>0.92044156362609764</v>
      </c>
      <c r="AD87" s="13">
        <v>0.67072879513699979</v>
      </c>
      <c r="AE87" s="13">
        <v>1.1784575919039926</v>
      </c>
      <c r="AF87" s="13">
        <v>1.5147383262888376</v>
      </c>
      <c r="AG87" s="13">
        <v>1.3050741291306582</v>
      </c>
      <c r="AH87" s="13">
        <v>1.69490174533553</v>
      </c>
      <c r="AI87" s="13">
        <v>0.93535855934596179</v>
      </c>
      <c r="AJ87" s="13">
        <v>1.0417929556746497</v>
      </c>
      <c r="AK87" s="13">
        <v>3.2875136414455759</v>
      </c>
      <c r="AL87" s="13">
        <v>1.245076644319054</v>
      </c>
      <c r="AM87" s="13">
        <v>0.76348312811524333</v>
      </c>
      <c r="AN87" s="13">
        <v>0.7557739478505171</v>
      </c>
      <c r="AO87" s="13">
        <v>1.5061176188820735</v>
      </c>
      <c r="AP87" s="13">
        <v>0.810298622299365</v>
      </c>
      <c r="AQ87" s="13">
        <v>1.1225248340355192</v>
      </c>
      <c r="AR87" s="13">
        <v>4.1135900815460769</v>
      </c>
      <c r="AS87" s="13">
        <v>3.9364627942306925</v>
      </c>
      <c r="AT87" s="13">
        <v>12.663279028189736</v>
      </c>
      <c r="AU87" s="13">
        <v>0.56475804791831419</v>
      </c>
      <c r="AV87" s="13">
        <v>2.2552276941012126</v>
      </c>
      <c r="AW87" s="13">
        <v>0.94779655908843152</v>
      </c>
      <c r="AX87" s="13">
        <v>1.2463047995025096</v>
      </c>
      <c r="AY87" s="13">
        <v>0.48203726059127938</v>
      </c>
      <c r="AZ87" s="13">
        <v>0.93338903040269239</v>
      </c>
      <c r="BA87" s="13">
        <v>1.2008072218650589</v>
      </c>
      <c r="BB87" s="13">
        <v>1.5384735127274904</v>
      </c>
      <c r="BC87" s="13">
        <v>0.97063237122417356</v>
      </c>
      <c r="BD87" s="13">
        <v>3.3557671528521635</v>
      </c>
      <c r="BE87" s="13">
        <v>3.455525868913945</v>
      </c>
      <c r="BF87" s="13">
        <v>0.86486713267056436</v>
      </c>
      <c r="BG87" s="13">
        <v>1.1097650423677776</v>
      </c>
      <c r="BH87" s="13">
        <v>0.99412529951708661</v>
      </c>
      <c r="BI87" s="13">
        <v>1.5154909266831624</v>
      </c>
      <c r="BJ87" s="13">
        <v>1.8061573360848611</v>
      </c>
      <c r="BK87" s="13">
        <v>12.663279028189736</v>
      </c>
      <c r="BL87" s="13">
        <v>1.2376089893346991</v>
      </c>
      <c r="BM87" s="13">
        <v>1.2137064001589919</v>
      </c>
      <c r="BN87" s="13">
        <v>5.6167492667369734</v>
      </c>
      <c r="BO87" s="13">
        <v>0.6828643357959302</v>
      </c>
      <c r="BP87" s="13">
        <v>1.5872458355734433</v>
      </c>
      <c r="BQ87" s="13">
        <v>3.3473898900638579</v>
      </c>
      <c r="BR87" s="13">
        <v>1.3416492311570918</v>
      </c>
      <c r="BS87" s="13">
        <v>1.0501172481700125</v>
      </c>
      <c r="BT87" s="13">
        <v>1.0082170266192365</v>
      </c>
      <c r="BU87" s="13">
        <v>3.8917778554754121</v>
      </c>
      <c r="BV87" s="13">
        <v>1.3776992132615022</v>
      </c>
      <c r="BW87" s="13">
        <v>0.29614556230827899</v>
      </c>
      <c r="BX87" s="13">
        <v>1.411177870601535</v>
      </c>
      <c r="BY87" s="13">
        <v>1.6711927325845111</v>
      </c>
      <c r="BZ87" s="13">
        <v>1.150451643062413</v>
      </c>
      <c r="CA87" s="13">
        <v>0.12017126716105281</v>
      </c>
      <c r="CB87" s="13">
        <v>9.6240398399029452</v>
      </c>
      <c r="CC87" s="13">
        <v>1.2584475928440941</v>
      </c>
      <c r="CD87" s="13">
        <v>1.2206562176127627</v>
      </c>
      <c r="CE87" s="13">
        <v>0.63215026148244735</v>
      </c>
      <c r="CF87" s="13">
        <v>0.92462573964532779</v>
      </c>
      <c r="CG87" s="13">
        <v>1.1720780040707945</v>
      </c>
      <c r="CH87" s="13">
        <v>1.1015061556570269</v>
      </c>
      <c r="CI87" s="13">
        <v>1.0220156719395224</v>
      </c>
      <c r="CJ87" s="13">
        <v>1.4554846310006291</v>
      </c>
      <c r="CK87" s="13">
        <v>0.82149213377341357</v>
      </c>
      <c r="CL87" s="13">
        <v>0.70581202645344299</v>
      </c>
      <c r="CM87" s="13">
        <v>0.86468961275840417</v>
      </c>
      <c r="CN87" s="13">
        <v>0.89764768834461817</v>
      </c>
      <c r="CO87" s="13">
        <v>1.2433206892603712</v>
      </c>
      <c r="CP87" s="13">
        <v>0.5110078359697614</v>
      </c>
      <c r="CQ87" s="13">
        <v>0.96664835346910305</v>
      </c>
      <c r="CR87" s="13">
        <v>0.75708273888550393</v>
      </c>
      <c r="CS87" s="13">
        <v>0.95362872994022463</v>
      </c>
      <c r="CT87" s="13">
        <v>1.1134111623264316</v>
      </c>
      <c r="CU87" s="13">
        <v>0.9207479108253428</v>
      </c>
      <c r="CV87" s="13">
        <v>0.84492772423741414</v>
      </c>
      <c r="CW87" s="13">
        <v>2.9728203134478779</v>
      </c>
      <c r="CX87" s="13">
        <v>0.90961397214413164</v>
      </c>
      <c r="CY87" s="13">
        <v>0.85735305918922711</v>
      </c>
      <c r="DB87" s="13"/>
      <c r="DC87" s="13">
        <f t="shared" si="56"/>
        <v>3.0101323266500768</v>
      </c>
      <c r="DD87" s="13">
        <f t="shared" si="57"/>
        <v>3.9025630208201765</v>
      </c>
      <c r="DE87" s="13">
        <f t="shared" si="58"/>
        <v>1.9330488868088918</v>
      </c>
      <c r="DF87" s="13">
        <f t="shared" si="59"/>
        <v>1.1731585767459993</v>
      </c>
      <c r="DG87" s="13">
        <f t="shared" si="60"/>
        <v>4.1135900815460769</v>
      </c>
      <c r="DH87" s="13">
        <f t="shared" si="61"/>
        <v>12.663279028189736</v>
      </c>
      <c r="DI87" s="13">
        <f t="shared" si="62"/>
        <v>3.3557671528521635</v>
      </c>
      <c r="DJ87" s="13">
        <f t="shared" si="63"/>
        <v>1.5872458355734433</v>
      </c>
      <c r="DK87" s="13">
        <f t="shared" si="64"/>
        <v>3.3473898900638579</v>
      </c>
      <c r="DL87" s="13">
        <f t="shared" si="65"/>
        <v>3.8917778554754121</v>
      </c>
      <c r="DM87" s="13">
        <f t="shared" si="66"/>
        <v>1.6711927325845111</v>
      </c>
      <c r="DN87" s="13">
        <f t="shared" si="67"/>
        <v>0.89764768834461817</v>
      </c>
      <c r="DO87" s="13">
        <f t="shared" si="68"/>
        <v>1.2433206892603712</v>
      </c>
      <c r="DP87" s="13"/>
      <c r="DQ87" s="13"/>
      <c r="DR87">
        <f t="shared" si="69"/>
        <v>1</v>
      </c>
      <c r="DS87">
        <f t="shared" si="70"/>
        <v>0</v>
      </c>
      <c r="DT87" s="3">
        <f t="shared" si="71"/>
        <v>1</v>
      </c>
      <c r="DU87" s="3">
        <f t="shared" si="72"/>
        <v>0</v>
      </c>
      <c r="DV87" s="3">
        <f t="shared" si="73"/>
        <v>0</v>
      </c>
      <c r="DW87" s="3">
        <f t="shared" si="74"/>
        <v>1</v>
      </c>
      <c r="DX87" s="3">
        <f t="shared" si="75"/>
        <v>1</v>
      </c>
      <c r="DY87" s="3">
        <f t="shared" si="76"/>
        <v>1</v>
      </c>
      <c r="DZ87" s="3">
        <f t="shared" si="77"/>
        <v>0</v>
      </c>
      <c r="EA87" s="3">
        <f t="shared" si="78"/>
        <v>1</v>
      </c>
      <c r="EB87" s="3">
        <f t="shared" si="79"/>
        <v>1</v>
      </c>
      <c r="EC87" s="3">
        <f t="shared" si="80"/>
        <v>1</v>
      </c>
      <c r="ED87" s="3">
        <f t="shared" si="81"/>
        <v>0</v>
      </c>
      <c r="EE87" s="3">
        <f t="shared" si="82"/>
        <v>0</v>
      </c>
      <c r="EG87" s="15">
        <f t="shared" si="83"/>
        <v>18</v>
      </c>
      <c r="EH87" s="55"/>
      <c r="EI87" s="15">
        <v>18</v>
      </c>
    </row>
    <row r="88" spans="1:139" x14ac:dyDescent="0.2">
      <c r="A88" s="23" t="s">
        <v>161</v>
      </c>
      <c r="B88" s="7" t="s">
        <v>111</v>
      </c>
      <c r="C88" s="9" t="s">
        <v>138</v>
      </c>
      <c r="D88" s="8" t="s">
        <v>113</v>
      </c>
      <c r="E88" s="9" t="s">
        <v>114</v>
      </c>
      <c r="F88" s="22" t="s">
        <v>123</v>
      </c>
      <c r="G88" s="3">
        <v>19.350000000000001</v>
      </c>
      <c r="H88" s="13">
        <v>2.4780759695216932</v>
      </c>
      <c r="I88" s="13">
        <v>1.3877027423047645</v>
      </c>
      <c r="J88" s="13">
        <v>1.2819979305872282</v>
      </c>
      <c r="K88" s="13">
        <v>5.4200804418162303</v>
      </c>
      <c r="L88" s="13">
        <v>2.0364250140529228</v>
      </c>
      <c r="M88" s="13">
        <v>2.0814254894253805</v>
      </c>
      <c r="N88" s="13">
        <v>0.81141295789109225</v>
      </c>
      <c r="O88" s="13">
        <v>1.7309935421713889</v>
      </c>
      <c r="P88" s="13">
        <v>2.4843602687744375</v>
      </c>
      <c r="Q88" s="13">
        <v>0.98508100050826541</v>
      </c>
      <c r="R88" s="13">
        <v>1.8006380946324647</v>
      </c>
      <c r="S88" s="13">
        <v>1.7651698166212417</v>
      </c>
      <c r="T88" s="13">
        <v>0.74493971974397322</v>
      </c>
      <c r="U88" s="13">
        <v>0.91554237313618836</v>
      </c>
      <c r="V88" s="13">
        <v>1.1515006639375822</v>
      </c>
      <c r="W88" s="13">
        <v>1.3874836943780178</v>
      </c>
      <c r="X88" s="13">
        <v>0.89557557705762714</v>
      </c>
      <c r="Y88" s="13">
        <v>1.3300724000478001</v>
      </c>
      <c r="Z88" s="13">
        <v>1.2115192001740263</v>
      </c>
      <c r="AA88" s="13">
        <v>2.242330782283307</v>
      </c>
      <c r="AB88" s="13">
        <v>0.94882801593096533</v>
      </c>
      <c r="AC88" s="13">
        <v>0.90324518797224607</v>
      </c>
      <c r="AD88" s="13">
        <v>0.97230835450043829</v>
      </c>
      <c r="AE88" s="13">
        <v>1.3129949962270555</v>
      </c>
      <c r="AF88" s="13">
        <v>0.65830475091696949</v>
      </c>
      <c r="AG88" s="13">
        <v>1.1545594882593464</v>
      </c>
      <c r="AH88" s="13">
        <v>0.82576101981305705</v>
      </c>
      <c r="AI88" s="13">
        <v>0.95123545932626075</v>
      </c>
      <c r="AJ88" s="13">
        <v>0.70870442053303662</v>
      </c>
      <c r="AK88" s="13">
        <v>0.70373084464379687</v>
      </c>
      <c r="AL88" s="13">
        <v>0.84932571163534609</v>
      </c>
      <c r="AM88" s="13">
        <v>1.7904400162580816</v>
      </c>
      <c r="AN88" s="13">
        <v>0.92088872815900358</v>
      </c>
      <c r="AO88" s="13">
        <v>1.0842351116663485</v>
      </c>
      <c r="AP88" s="13">
        <v>0.64883900449007614</v>
      </c>
      <c r="AQ88" s="13">
        <v>0.85549145596773235</v>
      </c>
      <c r="AR88" s="13">
        <v>7.1526876654430787</v>
      </c>
      <c r="AS88" s="13">
        <v>5.0858750297766546</v>
      </c>
      <c r="AT88" s="13">
        <v>0.99527306606074983</v>
      </c>
      <c r="AU88" s="13">
        <v>1.1075267327479072</v>
      </c>
      <c r="AV88" s="13">
        <v>1.5321748017900281</v>
      </c>
      <c r="AW88" s="13">
        <v>0.89862172872340562</v>
      </c>
      <c r="AX88" s="13">
        <v>1.2695698764059051</v>
      </c>
      <c r="AY88" s="13">
        <v>0.96166471799916808</v>
      </c>
      <c r="AZ88" s="13">
        <v>1.0348733124739498</v>
      </c>
      <c r="BA88" s="13">
        <v>0.81616461723181777</v>
      </c>
      <c r="BB88" s="13">
        <v>0.82702652472459293</v>
      </c>
      <c r="BC88" s="13">
        <v>1.2006738363796297</v>
      </c>
      <c r="BD88" s="13">
        <v>1.1360594448987578</v>
      </c>
      <c r="BE88" s="13">
        <v>1.4770294210179462</v>
      </c>
      <c r="BF88" s="13">
        <v>0.51605882750299981</v>
      </c>
      <c r="BG88" s="13">
        <v>0.99363359118911976</v>
      </c>
      <c r="BH88" s="13">
        <v>1.0187832649244528</v>
      </c>
      <c r="BI88" s="13">
        <v>0.85143476743776381</v>
      </c>
      <c r="BJ88" s="13">
        <v>1.3399686010072047</v>
      </c>
      <c r="BK88" s="13">
        <v>0.99527306606074983</v>
      </c>
      <c r="BL88" s="13">
        <v>0.59679782627201083</v>
      </c>
      <c r="BM88" s="13">
        <v>1.1417658160894981</v>
      </c>
      <c r="BN88" s="13">
        <v>1.3531569060623065</v>
      </c>
      <c r="BO88" s="13">
        <v>1.0251327544773294</v>
      </c>
      <c r="BP88" s="13">
        <v>1.4993959271577215</v>
      </c>
      <c r="BQ88" s="13">
        <v>2.1675061029101648</v>
      </c>
      <c r="BR88" s="13">
        <v>1.4418033443529426</v>
      </c>
      <c r="BS88" s="13">
        <v>2.3011665110490789</v>
      </c>
      <c r="BT88" s="13">
        <v>0.81193619149627483</v>
      </c>
      <c r="BU88" s="13">
        <v>1.0892348113632271</v>
      </c>
      <c r="BV88" s="13">
        <v>1.4756487000662171</v>
      </c>
      <c r="BW88" s="13">
        <v>1.243370825023268</v>
      </c>
      <c r="BX88" s="13">
        <v>0.79654485751451121</v>
      </c>
      <c r="BY88" s="13">
        <v>1.7105238956074822</v>
      </c>
      <c r="BZ88" s="13">
        <v>1.0269132146849833</v>
      </c>
      <c r="CA88" s="13">
        <v>0.50690869718165266</v>
      </c>
      <c r="CB88" s="13">
        <v>0.74783604444213625</v>
      </c>
      <c r="CC88" s="13">
        <v>0.72939464429536505</v>
      </c>
      <c r="CD88" s="13">
        <v>1.3394743625950769</v>
      </c>
      <c r="CE88" s="13">
        <v>0.83447448309178174</v>
      </c>
      <c r="CF88" s="13">
        <v>0.50034860327216568</v>
      </c>
      <c r="CG88" s="13">
        <v>0.87619225026339387</v>
      </c>
      <c r="CH88" s="13">
        <v>0.89195321854431853</v>
      </c>
      <c r="CI88" s="13">
        <v>1.0077227347864084</v>
      </c>
      <c r="CJ88" s="13">
        <v>1.4252215275893361</v>
      </c>
      <c r="CK88" s="13">
        <v>1.2383915108024617</v>
      </c>
      <c r="CL88" s="13">
        <v>1.1173180777868033</v>
      </c>
      <c r="CM88" s="13">
        <v>0.92759048953437917</v>
      </c>
      <c r="CN88" s="13">
        <v>0.8825543692603669</v>
      </c>
      <c r="CO88" s="13">
        <v>0.68980315495281663</v>
      </c>
      <c r="CP88" s="13">
        <v>1.3891673579026698</v>
      </c>
      <c r="CQ88" s="13">
        <v>0.9927168367035426</v>
      </c>
      <c r="CR88" s="13">
        <v>0.85996062474721169</v>
      </c>
      <c r="CS88" s="13">
        <v>1.0284636839026648</v>
      </c>
      <c r="CT88" s="13">
        <v>0.73815081919007175</v>
      </c>
      <c r="CU88" s="13">
        <v>1.1161324553596621</v>
      </c>
      <c r="CV88" s="13">
        <v>1.0641690308276563</v>
      </c>
      <c r="CW88" s="13">
        <v>1.2407967171849699</v>
      </c>
      <c r="CX88" s="13">
        <v>0.79294795187394596</v>
      </c>
      <c r="CY88" s="13">
        <v>0.9810115806360965</v>
      </c>
      <c r="DB88" s="13"/>
      <c r="DC88" s="13">
        <f t="shared" si="56"/>
        <v>5.4200804418162303</v>
      </c>
      <c r="DD88" s="13">
        <f t="shared" si="57"/>
        <v>2.0814254894253805</v>
      </c>
      <c r="DE88" s="13">
        <f t="shared" si="58"/>
        <v>2.4843602687744375</v>
      </c>
      <c r="DF88" s="13">
        <f t="shared" si="59"/>
        <v>0.74493971974397322</v>
      </c>
      <c r="DG88" s="13">
        <f t="shared" si="60"/>
        <v>7.1526876654430787</v>
      </c>
      <c r="DH88" s="13">
        <f t="shared" si="61"/>
        <v>0.99527306606074983</v>
      </c>
      <c r="DI88" s="13">
        <f t="shared" si="62"/>
        <v>1.1360594448987578</v>
      </c>
      <c r="DJ88" s="13">
        <f t="shared" si="63"/>
        <v>1.4993959271577215</v>
      </c>
      <c r="DK88" s="13">
        <f t="shared" si="64"/>
        <v>2.1675061029101648</v>
      </c>
      <c r="DL88" s="13">
        <f t="shared" si="65"/>
        <v>1.0892348113632271</v>
      </c>
      <c r="DM88" s="13">
        <f t="shared" si="66"/>
        <v>1.7105238956074822</v>
      </c>
      <c r="DN88" s="13">
        <f t="shared" si="67"/>
        <v>0.8825543692603669</v>
      </c>
      <c r="DO88" s="13">
        <f t="shared" si="68"/>
        <v>0.68980315495281663</v>
      </c>
      <c r="DP88" s="13"/>
      <c r="DQ88" s="13"/>
      <c r="DR88">
        <f t="shared" si="69"/>
        <v>1</v>
      </c>
      <c r="DS88">
        <f t="shared" si="70"/>
        <v>0</v>
      </c>
      <c r="DT88" s="3">
        <f t="shared" si="71"/>
        <v>0</v>
      </c>
      <c r="DU88" s="3">
        <f t="shared" si="72"/>
        <v>1</v>
      </c>
      <c r="DV88" s="3">
        <f t="shared" si="73"/>
        <v>0</v>
      </c>
      <c r="DW88" s="3">
        <f t="shared" si="74"/>
        <v>1</v>
      </c>
      <c r="DX88" s="3">
        <f t="shared" si="75"/>
        <v>0</v>
      </c>
      <c r="DY88" s="3">
        <f t="shared" si="76"/>
        <v>0</v>
      </c>
      <c r="DZ88" s="3">
        <f t="shared" si="77"/>
        <v>0</v>
      </c>
      <c r="EA88" s="3">
        <f t="shared" si="78"/>
        <v>0</v>
      </c>
      <c r="EB88" s="3">
        <f t="shared" si="79"/>
        <v>0</v>
      </c>
      <c r="EC88" s="3">
        <f t="shared" si="80"/>
        <v>1</v>
      </c>
      <c r="ED88" s="3">
        <f t="shared" si="81"/>
        <v>0</v>
      </c>
      <c r="EE88" s="3">
        <f t="shared" si="82"/>
        <v>0</v>
      </c>
      <c r="EG88" s="15">
        <f t="shared" si="83"/>
        <v>7</v>
      </c>
      <c r="EH88" s="52" t="s">
        <v>138</v>
      </c>
      <c r="EI88" s="15">
        <v>5</v>
      </c>
    </row>
    <row r="89" spans="1:139" x14ac:dyDescent="0.2">
      <c r="A89" s="23" t="s">
        <v>161</v>
      </c>
      <c r="B89" s="7" t="s">
        <v>111</v>
      </c>
      <c r="C89" s="9" t="s">
        <v>138</v>
      </c>
      <c r="D89" s="8" t="s">
        <v>113</v>
      </c>
      <c r="E89" s="9" t="s">
        <v>114</v>
      </c>
      <c r="F89" s="16" t="s">
        <v>118</v>
      </c>
      <c r="G89" s="3">
        <v>19.43</v>
      </c>
      <c r="H89" s="13">
        <v>5.1366701626404838</v>
      </c>
      <c r="I89" s="13">
        <v>2.3915425003839985</v>
      </c>
      <c r="J89" s="13">
        <v>2.9546307010895174</v>
      </c>
      <c r="K89" s="13">
        <v>2.9144837029807915</v>
      </c>
      <c r="L89" s="13">
        <v>1.8636577593147778</v>
      </c>
      <c r="M89" s="13">
        <v>0.80120202459076884</v>
      </c>
      <c r="N89" s="13">
        <v>1.120697757596955</v>
      </c>
      <c r="O89" s="13">
        <v>1.7135956153058527</v>
      </c>
      <c r="P89" s="13">
        <v>3.3182604646555691</v>
      </c>
      <c r="Q89" s="13">
        <v>0.82514847228862143</v>
      </c>
      <c r="R89" s="13">
        <v>1.2455944664396015</v>
      </c>
      <c r="S89" s="13">
        <v>0.21399640664232322</v>
      </c>
      <c r="T89" s="13">
        <v>1.4391476512920289</v>
      </c>
      <c r="U89" s="13">
        <v>0.87637028197588629</v>
      </c>
      <c r="V89" s="13">
        <v>0.87557986039681002</v>
      </c>
      <c r="W89" s="13">
        <v>1.4245129351376085</v>
      </c>
      <c r="X89" s="13">
        <v>1.473790311479223</v>
      </c>
      <c r="Y89" s="13">
        <v>0.48268240918915456</v>
      </c>
      <c r="Z89" s="13">
        <v>0.94689238770592798</v>
      </c>
      <c r="AA89" s="13">
        <v>6.0765618951125191</v>
      </c>
      <c r="AB89" s="13">
        <v>1.002966479906819</v>
      </c>
      <c r="AC89" s="13">
        <v>1.1950504727628117</v>
      </c>
      <c r="AD89" s="13">
        <v>1.1072850720042606</v>
      </c>
      <c r="AE89" s="13">
        <v>0.94216957345285457</v>
      </c>
      <c r="AF89" s="13">
        <v>0.77476701576747709</v>
      </c>
      <c r="AG89" s="13">
        <v>0.82543885932178829</v>
      </c>
      <c r="AH89" s="13">
        <v>0.89906972722727008</v>
      </c>
      <c r="AI89" s="13">
        <v>1.007016645150022</v>
      </c>
      <c r="AJ89" s="13">
        <v>1.2838429417878774</v>
      </c>
      <c r="AK89" s="13">
        <v>0.7693150556946825</v>
      </c>
      <c r="AL89" s="13">
        <v>1.2520336963919962</v>
      </c>
      <c r="AM89" s="13">
        <v>1.427459007370075</v>
      </c>
      <c r="AN89" s="13">
        <v>1.2882819610232634</v>
      </c>
      <c r="AO89" s="13">
        <v>1.1132779298232147</v>
      </c>
      <c r="AP89" s="13">
        <v>0.92012528678592109</v>
      </c>
      <c r="AQ89" s="13">
        <v>1.2652924128163052</v>
      </c>
      <c r="AR89" s="13">
        <v>1.3792982597639627</v>
      </c>
      <c r="AS89" s="13">
        <v>3.0600387084880953</v>
      </c>
      <c r="AT89" s="13">
        <v>1.3241371867837279</v>
      </c>
      <c r="AU89" s="13">
        <v>1.5998625264532909</v>
      </c>
      <c r="AV89" s="13">
        <v>1.3337543551142628</v>
      </c>
      <c r="AW89" s="13">
        <v>0.98243422781302292</v>
      </c>
      <c r="AX89" s="13">
        <v>1.9968495483951283</v>
      </c>
      <c r="AY89" s="13">
        <v>1.0373104509053261</v>
      </c>
      <c r="AZ89" s="13">
        <v>1.4640162908587315</v>
      </c>
      <c r="BA89" s="13">
        <v>1.2530925584931103</v>
      </c>
      <c r="BB89" s="13">
        <v>0.7394950871901711</v>
      </c>
      <c r="BC89" s="13">
        <v>0.96478241986529878</v>
      </c>
      <c r="BD89" s="13">
        <v>2.1388487134063379</v>
      </c>
      <c r="BE89" s="13">
        <v>1.1663872944010394</v>
      </c>
      <c r="BF89" s="13">
        <v>1.0712338026199939</v>
      </c>
      <c r="BG89" s="13">
        <v>1.079034911442861</v>
      </c>
      <c r="BH89" s="13">
        <v>1.2548592829792964</v>
      </c>
      <c r="BI89" s="13">
        <v>1.1001859335449422</v>
      </c>
      <c r="BJ89" s="13">
        <v>0.9651105247982561</v>
      </c>
      <c r="BK89" s="13">
        <v>1.3241371867837279</v>
      </c>
      <c r="BL89" s="13">
        <v>1.1005776568044339</v>
      </c>
      <c r="BM89" s="13">
        <v>1.5678266730320178</v>
      </c>
      <c r="BN89" s="13">
        <v>1.1595378411546198</v>
      </c>
      <c r="BO89" s="13">
        <v>1.6834371883749599</v>
      </c>
      <c r="BP89" s="13">
        <v>0.65428840701773094</v>
      </c>
      <c r="BQ89" s="13">
        <v>1.4808217974873952</v>
      </c>
      <c r="BR89" s="13">
        <v>1.3902596559847427</v>
      </c>
      <c r="BS89" s="13">
        <v>1.9206902663151497</v>
      </c>
      <c r="BT89" s="13">
        <v>0.89378074840722221</v>
      </c>
      <c r="BU89" s="13">
        <v>0.84388671975083684</v>
      </c>
      <c r="BV89" s="13">
        <v>2.7807998575413948</v>
      </c>
      <c r="BW89" s="13">
        <v>2.5919362767867749</v>
      </c>
      <c r="BX89" s="13">
        <v>1.2997872704122628</v>
      </c>
      <c r="BY89" s="13">
        <v>1.243927342949001</v>
      </c>
      <c r="BZ89" s="13">
        <v>1.0435102633527649</v>
      </c>
      <c r="CA89" s="13">
        <v>0.65047624737116161</v>
      </c>
      <c r="CB89" s="13">
        <v>1.2695114354732142</v>
      </c>
      <c r="CC89" s="13">
        <v>0.90836780539482698</v>
      </c>
      <c r="CD89" s="13">
        <v>1.30176472138734</v>
      </c>
      <c r="CE89" s="13">
        <v>0.98997824147442337</v>
      </c>
      <c r="CF89" s="13">
        <v>0.92297405849272707</v>
      </c>
      <c r="CG89" s="13">
        <v>1.0201820415211487</v>
      </c>
      <c r="CH89" s="13">
        <v>1.5441749498440254</v>
      </c>
      <c r="CI89" s="13">
        <v>1.2927727756344485</v>
      </c>
      <c r="CJ89" s="13">
        <v>1.0567623513921778</v>
      </c>
      <c r="CK89" s="13">
        <v>1.3834885230981007</v>
      </c>
      <c r="CL89" s="13">
        <v>1.2616993915809867</v>
      </c>
      <c r="CM89" s="13">
        <v>0.99321477204209319</v>
      </c>
      <c r="CN89" s="13">
        <v>0.78402571597557791</v>
      </c>
      <c r="CO89" s="13">
        <v>1.052888975299072</v>
      </c>
      <c r="CP89" s="13">
        <v>0.82419321027371939</v>
      </c>
      <c r="CQ89" s="13">
        <v>1.0713470290506046</v>
      </c>
      <c r="CR89" s="13">
        <v>1.0922649948476415</v>
      </c>
      <c r="CS89" s="13">
        <v>1.0991196753648431</v>
      </c>
      <c r="CT89" s="13">
        <v>0.98701361007575072</v>
      </c>
      <c r="CU89" s="13">
        <v>0.97202050098084702</v>
      </c>
      <c r="CV89" s="13">
        <v>1.1248211778999435</v>
      </c>
      <c r="CW89" s="13">
        <v>0.87878203632109742</v>
      </c>
      <c r="CX89" s="13">
        <v>1.1802223198180544</v>
      </c>
      <c r="CY89" s="13">
        <v>0.7022718601851986</v>
      </c>
      <c r="DB89" s="13"/>
      <c r="DC89" s="13">
        <f t="shared" si="56"/>
        <v>2.9144837029807915</v>
      </c>
      <c r="DD89" s="13">
        <f t="shared" si="57"/>
        <v>0.80120202459076884</v>
      </c>
      <c r="DE89" s="13">
        <f t="shared" si="58"/>
        <v>3.3182604646555691</v>
      </c>
      <c r="DF89" s="13">
        <f t="shared" si="59"/>
        <v>1.4391476512920289</v>
      </c>
      <c r="DG89" s="13">
        <f t="shared" si="60"/>
        <v>1.3792982597639627</v>
      </c>
      <c r="DH89" s="13">
        <f t="shared" si="61"/>
        <v>1.3241371867837279</v>
      </c>
      <c r="DI89" s="13">
        <f t="shared" si="62"/>
        <v>2.1388487134063379</v>
      </c>
      <c r="DJ89" s="13">
        <f t="shared" si="63"/>
        <v>0.65428840701773094</v>
      </c>
      <c r="DK89" s="13">
        <f t="shared" si="64"/>
        <v>1.4808217974873952</v>
      </c>
      <c r="DL89" s="13">
        <f t="shared" si="65"/>
        <v>0.84388671975083684</v>
      </c>
      <c r="DM89" s="13">
        <f t="shared" si="66"/>
        <v>1.243927342949001</v>
      </c>
      <c r="DN89" s="13">
        <f t="shared" si="67"/>
        <v>0.78402571597557791</v>
      </c>
      <c r="DO89" s="13">
        <f t="shared" si="68"/>
        <v>1.052888975299072</v>
      </c>
      <c r="DP89" s="13"/>
      <c r="DQ89" s="13"/>
      <c r="DR89">
        <f t="shared" si="69"/>
        <v>0</v>
      </c>
      <c r="DS89">
        <f t="shared" si="70"/>
        <v>0</v>
      </c>
      <c r="DT89" s="3">
        <f t="shared" si="71"/>
        <v>0</v>
      </c>
      <c r="DU89" s="3">
        <f t="shared" si="72"/>
        <v>1</v>
      </c>
      <c r="DV89" s="3">
        <f t="shared" si="73"/>
        <v>0</v>
      </c>
      <c r="DW89" s="3">
        <f t="shared" si="74"/>
        <v>0</v>
      </c>
      <c r="DX89" s="3">
        <f t="shared" si="75"/>
        <v>0</v>
      </c>
      <c r="DY89" s="3">
        <f t="shared" si="76"/>
        <v>1</v>
      </c>
      <c r="DZ89" s="3">
        <f t="shared" si="77"/>
        <v>0</v>
      </c>
      <c r="EA89" s="3">
        <f t="shared" si="78"/>
        <v>0</v>
      </c>
      <c r="EB89" s="3">
        <f t="shared" si="79"/>
        <v>0</v>
      </c>
      <c r="EC89" s="3">
        <f t="shared" si="80"/>
        <v>0</v>
      </c>
      <c r="ED89" s="3">
        <f t="shared" si="81"/>
        <v>0</v>
      </c>
      <c r="EE89" s="3">
        <f t="shared" si="82"/>
        <v>0</v>
      </c>
      <c r="EG89" s="15">
        <f t="shared" si="83"/>
        <v>3</v>
      </c>
      <c r="EH89" s="53"/>
      <c r="EI89" s="15">
        <v>12</v>
      </c>
    </row>
    <row r="90" spans="1:139" x14ac:dyDescent="0.2">
      <c r="A90" s="38" t="s">
        <v>162</v>
      </c>
      <c r="B90" s="7" t="s">
        <v>111</v>
      </c>
      <c r="C90" s="9" t="s">
        <v>138</v>
      </c>
      <c r="D90" s="8" t="s">
        <v>113</v>
      </c>
      <c r="E90" s="9" t="s">
        <v>114</v>
      </c>
      <c r="F90" s="22" t="s">
        <v>123</v>
      </c>
      <c r="G90" s="3">
        <v>17.920000000000002</v>
      </c>
      <c r="H90" s="13">
        <v>2.7841181114626807</v>
      </c>
      <c r="I90" s="13">
        <v>1.7179625215417957</v>
      </c>
      <c r="J90" s="13">
        <v>1.4204951769865464</v>
      </c>
      <c r="K90" s="13">
        <v>1.9403464418691312</v>
      </c>
      <c r="L90" s="13">
        <v>1.7459820074513848</v>
      </c>
      <c r="M90" s="13">
        <v>1.5321652585668035</v>
      </c>
      <c r="N90" s="13">
        <v>0.97705267421221897</v>
      </c>
      <c r="O90" s="13">
        <v>1.4841123826262537</v>
      </c>
      <c r="P90" s="13">
        <v>1.4751630255959114</v>
      </c>
      <c r="Q90" s="13">
        <v>0.97692130933646559</v>
      </c>
      <c r="R90" s="13">
        <v>1.0992414011103502</v>
      </c>
      <c r="S90" s="13">
        <v>0.86974647213653988</v>
      </c>
      <c r="T90" s="13">
        <v>1.697245891529672</v>
      </c>
      <c r="U90" s="13">
        <v>1.0357663280772285</v>
      </c>
      <c r="V90" s="13">
        <v>1.8551235119209772</v>
      </c>
      <c r="W90" s="13">
        <v>0.9463664388080919</v>
      </c>
      <c r="X90" s="13">
        <v>1.5145477784241144</v>
      </c>
      <c r="Y90" s="13">
        <v>0.94573295727679052</v>
      </c>
      <c r="Z90" s="13">
        <v>1.0753581773941412</v>
      </c>
      <c r="AA90" s="13">
        <v>1.9903182242630475</v>
      </c>
      <c r="AB90" s="13">
        <v>0.80230267575861858</v>
      </c>
      <c r="AC90" s="13">
        <v>0.83577677203460221</v>
      </c>
      <c r="AD90" s="13">
        <v>0.87507939540475022</v>
      </c>
      <c r="AE90" s="13">
        <v>1.0503436456820572</v>
      </c>
      <c r="AF90" s="13">
        <v>0.98953834240593408</v>
      </c>
      <c r="AG90" s="13">
        <v>1.0832321845058861</v>
      </c>
      <c r="AH90" s="13">
        <v>1.3489119901013902</v>
      </c>
      <c r="AI90" s="13">
        <v>0.72995245378929574</v>
      </c>
      <c r="AJ90" s="13">
        <v>1.4552388391336351</v>
      </c>
      <c r="AK90" s="13">
        <v>2.3312369560406916</v>
      </c>
      <c r="AL90" s="13">
        <v>1.0885365352533218</v>
      </c>
      <c r="AM90" s="13">
        <v>0.77287884664510742</v>
      </c>
      <c r="AN90" s="13">
        <v>1.0274717654928249</v>
      </c>
      <c r="AO90" s="13">
        <v>0.96907325531363764</v>
      </c>
      <c r="AP90" s="13">
        <v>0.73914660840844126</v>
      </c>
      <c r="AQ90" s="13">
        <v>1.0230136190190435</v>
      </c>
      <c r="AR90" s="13">
        <v>2.3562382844426022</v>
      </c>
      <c r="AS90" s="13">
        <v>5.2945057491198178</v>
      </c>
      <c r="AT90" s="13">
        <v>0.88341565711449721</v>
      </c>
      <c r="AU90" s="13">
        <v>0.5804893572857498</v>
      </c>
      <c r="AV90" s="13">
        <v>2.2401275812079593</v>
      </c>
      <c r="AW90" s="13">
        <v>0.89737683758025422</v>
      </c>
      <c r="AX90" s="13">
        <v>0.98783350143272852</v>
      </c>
      <c r="AY90" s="13">
        <v>0.92121250149360212</v>
      </c>
      <c r="AZ90" s="13">
        <v>1.084818860380347</v>
      </c>
      <c r="BA90" s="13">
        <v>1.2015794734398915</v>
      </c>
      <c r="BB90" s="13">
        <v>1.1599040811876331</v>
      </c>
      <c r="BC90" s="13">
        <v>0.87772706278893931</v>
      </c>
      <c r="BD90" s="13">
        <v>1.539048105912507</v>
      </c>
      <c r="BE90" s="13">
        <v>1.1492546978303011</v>
      </c>
      <c r="BF90" s="13">
        <v>0.92890788127935386</v>
      </c>
      <c r="BG90" s="13">
        <v>1.2559559379898386</v>
      </c>
      <c r="BH90" s="13">
        <v>0.7710237290930132</v>
      </c>
      <c r="BI90" s="13">
        <v>0.46845030267957405</v>
      </c>
      <c r="BJ90" s="13">
        <v>1.2059743267691987</v>
      </c>
      <c r="BK90" s="13">
        <v>0.88341565711449721</v>
      </c>
      <c r="BL90" s="13">
        <v>0.87862179112123229</v>
      </c>
      <c r="BM90" s="13">
        <v>0.93255891369132993</v>
      </c>
      <c r="BN90" s="13">
        <v>1.2607909965712085</v>
      </c>
      <c r="BO90" s="13">
        <v>0.91624844539778039</v>
      </c>
      <c r="BP90" s="13">
        <v>0.89031106328362897</v>
      </c>
      <c r="BQ90" s="13">
        <v>1.3416757553668466</v>
      </c>
      <c r="BR90" s="13">
        <v>1.3811542013069515</v>
      </c>
      <c r="BS90" s="13">
        <v>1.2314562549868284</v>
      </c>
      <c r="BT90" s="13">
        <v>0.84524311128900498</v>
      </c>
      <c r="BU90" s="13">
        <v>2.31548593871746</v>
      </c>
      <c r="BV90" s="13">
        <v>1.4038115778182541</v>
      </c>
      <c r="BW90" s="13">
        <v>1.5825560887594901</v>
      </c>
      <c r="BX90" s="13">
        <v>1.1808514730933641</v>
      </c>
      <c r="BY90" s="13">
        <v>1.1829903115517999</v>
      </c>
      <c r="BZ90" s="13">
        <v>0.93065236037275323</v>
      </c>
      <c r="CA90" s="13">
        <v>0.28083561694566939</v>
      </c>
      <c r="CB90" s="13">
        <v>0.75199444689213091</v>
      </c>
      <c r="CC90" s="13">
        <v>1.5291940709156961</v>
      </c>
      <c r="CD90" s="13">
        <v>0.9524181165536233</v>
      </c>
      <c r="CE90" s="13">
        <v>1.2456854697723092</v>
      </c>
      <c r="CF90" s="13">
        <v>0.88823018570266421</v>
      </c>
      <c r="CG90" s="13">
        <v>1.1075097191732663</v>
      </c>
      <c r="CH90" s="13">
        <v>0.96797383110880963</v>
      </c>
      <c r="CI90" s="13">
        <v>1.1400513044024878</v>
      </c>
      <c r="CJ90" s="13">
        <v>2.0837557500320676</v>
      </c>
      <c r="CK90" s="13">
        <v>1.1301133540635144</v>
      </c>
      <c r="CL90" s="13">
        <v>0.88763591684309384</v>
      </c>
      <c r="CM90" s="13">
        <v>0.93923620943063268</v>
      </c>
      <c r="CN90" s="13">
        <v>1.5238881991503272</v>
      </c>
      <c r="CO90" s="13">
        <v>0.83061776457005121</v>
      </c>
      <c r="CP90" s="13">
        <v>1.1425207889601641</v>
      </c>
      <c r="CQ90" s="13">
        <v>0.89344706877170066</v>
      </c>
      <c r="CR90" s="13">
        <v>0.7633108001309874</v>
      </c>
      <c r="CS90" s="13">
        <v>0.88791338287034161</v>
      </c>
      <c r="CT90" s="13">
        <v>1.1891968306302747</v>
      </c>
      <c r="CU90" s="13">
        <v>1.0617972035907328</v>
      </c>
      <c r="CV90" s="13">
        <v>1.0123634481326476</v>
      </c>
      <c r="CW90" s="13">
        <v>3.0935573389908102</v>
      </c>
      <c r="CX90" s="13">
        <v>0.98166186555938295</v>
      </c>
      <c r="CY90" s="13">
        <v>1.1894891171692861</v>
      </c>
      <c r="DB90" s="13"/>
      <c r="DC90" s="13">
        <f t="shared" si="56"/>
        <v>1.9403464418691312</v>
      </c>
      <c r="DD90" s="13">
        <f t="shared" si="57"/>
        <v>1.5321652585668035</v>
      </c>
      <c r="DE90" s="13">
        <f t="shared" si="58"/>
        <v>1.4751630255959114</v>
      </c>
      <c r="DF90" s="13">
        <f t="shared" si="59"/>
        <v>1.697245891529672</v>
      </c>
      <c r="DG90" s="13">
        <f t="shared" si="60"/>
        <v>2.3562382844426022</v>
      </c>
      <c r="DH90" s="13">
        <f t="shared" si="61"/>
        <v>0.88341565711449721</v>
      </c>
      <c r="DI90" s="13">
        <f t="shared" si="62"/>
        <v>1.539048105912507</v>
      </c>
      <c r="DJ90" s="13">
        <f t="shared" si="63"/>
        <v>0.89031106328362897</v>
      </c>
      <c r="DK90" s="13">
        <f t="shared" si="64"/>
        <v>1.3416757553668466</v>
      </c>
      <c r="DL90" s="13">
        <f t="shared" si="65"/>
        <v>2.31548593871746</v>
      </c>
      <c r="DM90" s="13">
        <f t="shared" si="66"/>
        <v>1.1829903115517999</v>
      </c>
      <c r="DN90" s="13">
        <f t="shared" si="67"/>
        <v>1.5238881991503272</v>
      </c>
      <c r="DO90" s="13">
        <f t="shared" si="68"/>
        <v>0.83061776457005121</v>
      </c>
      <c r="DP90" s="13"/>
      <c r="DQ90" s="13"/>
      <c r="DR90">
        <f t="shared" si="69"/>
        <v>0</v>
      </c>
      <c r="DS90">
        <f t="shared" si="70"/>
        <v>0</v>
      </c>
      <c r="DT90" s="3">
        <f t="shared" si="71"/>
        <v>0</v>
      </c>
      <c r="DU90" s="3">
        <f t="shared" si="72"/>
        <v>0</v>
      </c>
      <c r="DV90" s="3">
        <f t="shared" si="73"/>
        <v>1</v>
      </c>
      <c r="DW90" s="3">
        <f t="shared" si="74"/>
        <v>0</v>
      </c>
      <c r="DX90" s="3">
        <f t="shared" si="75"/>
        <v>0</v>
      </c>
      <c r="DY90" s="3">
        <f t="shared" si="76"/>
        <v>1</v>
      </c>
      <c r="DZ90" s="3">
        <f t="shared" si="77"/>
        <v>0</v>
      </c>
      <c r="EA90" s="3">
        <f t="shared" si="78"/>
        <v>0</v>
      </c>
      <c r="EB90" s="3">
        <f t="shared" si="79"/>
        <v>1</v>
      </c>
      <c r="EC90" s="3">
        <f t="shared" si="80"/>
        <v>0</v>
      </c>
      <c r="ED90" s="3">
        <f t="shared" si="81"/>
        <v>0</v>
      </c>
      <c r="EE90" s="3">
        <f t="shared" si="82"/>
        <v>0</v>
      </c>
      <c r="EG90" s="15">
        <f t="shared" si="83"/>
        <v>6</v>
      </c>
      <c r="EH90" s="52" t="s">
        <v>138</v>
      </c>
      <c r="EI90" s="15">
        <v>11</v>
      </c>
    </row>
    <row r="91" spans="1:139" x14ac:dyDescent="0.2">
      <c r="A91" s="38" t="s">
        <v>162</v>
      </c>
      <c r="B91" s="7" t="s">
        <v>111</v>
      </c>
      <c r="C91" s="9" t="s">
        <v>138</v>
      </c>
      <c r="D91" s="8" t="s">
        <v>113</v>
      </c>
      <c r="E91" s="9" t="s">
        <v>114</v>
      </c>
      <c r="F91" s="16" t="s">
        <v>118</v>
      </c>
      <c r="G91" s="3">
        <v>18.97</v>
      </c>
      <c r="H91" s="13">
        <v>3.6221177270264509</v>
      </c>
      <c r="I91" s="13">
        <v>1.7702356601503775</v>
      </c>
      <c r="J91" s="13">
        <v>1.6806016659960215</v>
      </c>
      <c r="K91" s="13">
        <v>1.7043720930433859</v>
      </c>
      <c r="L91" s="13">
        <v>0.66164852445236955</v>
      </c>
      <c r="M91" s="13">
        <v>1.0764176647325381</v>
      </c>
      <c r="N91" s="13">
        <v>1.2927087310111365</v>
      </c>
      <c r="O91" s="13">
        <v>2.1332110313581172</v>
      </c>
      <c r="P91" s="13">
        <v>1.4403576975128172</v>
      </c>
      <c r="Q91" s="13">
        <v>0.70160242420346364</v>
      </c>
      <c r="R91" s="13">
        <v>1.2081791881788535</v>
      </c>
      <c r="S91" s="13">
        <v>11.484837004475933</v>
      </c>
      <c r="T91" s="13">
        <v>2.0437441696303003</v>
      </c>
      <c r="U91" s="13">
        <v>0.6809460792415919</v>
      </c>
      <c r="V91" s="13">
        <v>1.0099687650481863</v>
      </c>
      <c r="W91" s="13">
        <v>1.0327340093488671</v>
      </c>
      <c r="X91" s="13">
        <v>0.99690730791185422</v>
      </c>
      <c r="Y91" s="13">
        <v>1.1688956601743767</v>
      </c>
      <c r="Z91" s="13">
        <v>0.9121053548148742</v>
      </c>
      <c r="AA91" s="13">
        <v>1.8911388357326606</v>
      </c>
      <c r="AB91" s="13">
        <v>1.14097991092288</v>
      </c>
      <c r="AC91" s="13">
        <v>1.2000308972808105</v>
      </c>
      <c r="AD91" s="13">
        <v>1.0592379332126249</v>
      </c>
      <c r="AE91" s="13">
        <v>1.1251042205991679</v>
      </c>
      <c r="AF91" s="13">
        <v>0.93163351152100227</v>
      </c>
      <c r="AG91" s="13">
        <v>0.85810926314547142</v>
      </c>
      <c r="AH91" s="13">
        <v>1.3218009275002811</v>
      </c>
      <c r="AI91" s="13">
        <v>0.85624023212559996</v>
      </c>
      <c r="AJ91" s="13">
        <v>1.2539403510921792</v>
      </c>
      <c r="AK91" s="13">
        <v>1.5884794736487993</v>
      </c>
      <c r="AL91" s="13">
        <v>1.2748021792729221</v>
      </c>
      <c r="AM91" s="13">
        <v>0.48614187547745685</v>
      </c>
      <c r="AN91" s="13">
        <v>1.149852162714583</v>
      </c>
      <c r="AO91" s="13">
        <v>1.035849068732335</v>
      </c>
      <c r="AP91" s="13">
        <v>0.90494512791795167</v>
      </c>
      <c r="AQ91" s="13">
        <v>1.0610339614022546</v>
      </c>
      <c r="AR91" s="13">
        <v>1.0791792089679926</v>
      </c>
      <c r="AS91" s="13">
        <v>0.75238860409966224</v>
      </c>
      <c r="AT91" s="13">
        <v>0.83569742740649389</v>
      </c>
      <c r="AU91" s="13">
        <v>0.51905090558792499</v>
      </c>
      <c r="AV91" s="13">
        <v>2.0159962872337669</v>
      </c>
      <c r="AW91" s="13">
        <v>0.85289067413665443</v>
      </c>
      <c r="AX91" s="13">
        <v>1.6861415307166239</v>
      </c>
      <c r="AY91" s="13">
        <v>1.0635204208326774</v>
      </c>
      <c r="AZ91" s="13">
        <v>1.0041199406049286</v>
      </c>
      <c r="BA91" s="13">
        <v>1.3865435991522548</v>
      </c>
      <c r="BB91" s="13">
        <v>1.1023730074611613</v>
      </c>
      <c r="BC91" s="13">
        <v>1.0240424520317739</v>
      </c>
      <c r="BD91" s="13">
        <v>1.5292607741350439</v>
      </c>
      <c r="BE91" s="13">
        <v>1.0055932768583957</v>
      </c>
      <c r="BF91" s="13">
        <v>0.89209755577016803</v>
      </c>
      <c r="BG91" s="13">
        <v>1.0835318360926647</v>
      </c>
      <c r="BH91" s="13">
        <v>0.93531588355414486</v>
      </c>
      <c r="BI91" s="13">
        <v>0.5562276480136521</v>
      </c>
      <c r="BJ91" s="13">
        <v>1.0459153365990654</v>
      </c>
      <c r="BK91" s="13">
        <v>0.83569742740649389</v>
      </c>
      <c r="BL91" s="13">
        <v>1.1362347610704777</v>
      </c>
      <c r="BM91" s="13">
        <v>1.1366326595328815</v>
      </c>
      <c r="BN91" s="13">
        <v>0.98592506395039903</v>
      </c>
      <c r="BO91" s="13">
        <v>1.2990076193880129</v>
      </c>
      <c r="BP91" s="13">
        <v>1.4181386729812422</v>
      </c>
      <c r="BQ91" s="13">
        <v>1.0661408416706535</v>
      </c>
      <c r="BR91" s="13">
        <v>1.1418351322841593</v>
      </c>
      <c r="BS91" s="13">
        <v>0.89355280042322349</v>
      </c>
      <c r="BT91" s="13">
        <v>0.83161799141704451</v>
      </c>
      <c r="BU91" s="13">
        <v>3.2515356800225761</v>
      </c>
      <c r="BV91" s="13">
        <v>1.4454311726191951</v>
      </c>
      <c r="BW91" s="13">
        <v>1.2923799283624502</v>
      </c>
      <c r="BX91" s="13">
        <v>1.0311652305670891</v>
      </c>
      <c r="BY91" s="13">
        <v>1.0287569812643615</v>
      </c>
      <c r="BZ91" s="13">
        <v>0.95756663525373542</v>
      </c>
      <c r="CA91" s="13">
        <v>0.20526624127122878</v>
      </c>
      <c r="CB91" s="13">
        <v>1.0645718995717754</v>
      </c>
      <c r="CC91" s="13">
        <v>1.2460383569440725</v>
      </c>
      <c r="CD91" s="13">
        <v>0.75078343364763489</v>
      </c>
      <c r="CE91" s="13">
        <v>1.1106996338892638</v>
      </c>
      <c r="CF91" s="13">
        <v>1.0499801141320286</v>
      </c>
      <c r="CG91" s="13">
        <v>1.1210313390217064</v>
      </c>
      <c r="CH91" s="13">
        <v>1.1117529357731315</v>
      </c>
      <c r="CI91" s="13">
        <v>1.1538604256952429</v>
      </c>
      <c r="CJ91" s="13">
        <v>1.5973173536235954</v>
      </c>
      <c r="CK91" s="13">
        <v>1.176344541935693</v>
      </c>
      <c r="CL91" s="13">
        <v>1.0653800859130342</v>
      </c>
      <c r="CM91" s="13">
        <v>1.1066335929092723</v>
      </c>
      <c r="CN91" s="13">
        <v>1.4691410163940581</v>
      </c>
      <c r="CO91" s="13">
        <v>0.84695270540303125</v>
      </c>
      <c r="CP91" s="13">
        <v>1.0331534043011241</v>
      </c>
      <c r="CQ91" s="13">
        <v>0.74505863407577211</v>
      </c>
      <c r="CR91" s="13">
        <v>0.94168921475657552</v>
      </c>
      <c r="CS91" s="13">
        <v>1.111377146849772</v>
      </c>
      <c r="CT91" s="13">
        <v>1.2034213720075058</v>
      </c>
      <c r="CU91" s="13">
        <v>0.98286055219691171</v>
      </c>
      <c r="CV91" s="13">
        <v>1.1373652746191441</v>
      </c>
      <c r="CW91" s="13">
        <v>2.7124137897045424</v>
      </c>
      <c r="CX91" s="13">
        <v>0.85562980735656025</v>
      </c>
      <c r="CY91" s="13">
        <v>1.2536212439179866</v>
      </c>
      <c r="DB91" s="13"/>
      <c r="DC91" s="13">
        <f t="shared" si="56"/>
        <v>1.7043720930433859</v>
      </c>
      <c r="DD91" s="13">
        <f t="shared" si="57"/>
        <v>1.0764176647325381</v>
      </c>
      <c r="DE91" s="13">
        <f t="shared" si="58"/>
        <v>1.4403576975128172</v>
      </c>
      <c r="DF91" s="13">
        <f t="shared" si="59"/>
        <v>2.0437441696303003</v>
      </c>
      <c r="DG91" s="13">
        <f t="shared" si="60"/>
        <v>1.0791792089679926</v>
      </c>
      <c r="DH91" s="13">
        <f t="shared" si="61"/>
        <v>0.83569742740649389</v>
      </c>
      <c r="DI91" s="13">
        <f t="shared" si="62"/>
        <v>1.5292607741350439</v>
      </c>
      <c r="DJ91" s="13">
        <f t="shared" si="63"/>
        <v>1.4181386729812422</v>
      </c>
      <c r="DK91" s="13">
        <f t="shared" si="64"/>
        <v>1.0661408416706535</v>
      </c>
      <c r="DL91" s="13">
        <f t="shared" si="65"/>
        <v>3.2515356800225761</v>
      </c>
      <c r="DM91" s="13">
        <f t="shared" si="66"/>
        <v>1.0287569812643615</v>
      </c>
      <c r="DN91" s="13">
        <f t="shared" si="67"/>
        <v>1.4691410163940581</v>
      </c>
      <c r="DO91" s="13">
        <f t="shared" si="68"/>
        <v>0.84695270540303125</v>
      </c>
      <c r="DP91" s="13"/>
      <c r="DQ91" s="13"/>
      <c r="DR91">
        <f t="shared" si="69"/>
        <v>0</v>
      </c>
      <c r="DS91">
        <f t="shared" si="70"/>
        <v>0</v>
      </c>
      <c r="DT91" s="3">
        <f t="shared" si="71"/>
        <v>0</v>
      </c>
      <c r="DU91" s="3">
        <f t="shared" si="72"/>
        <v>0</v>
      </c>
      <c r="DV91" s="3">
        <f t="shared" si="73"/>
        <v>1</v>
      </c>
      <c r="DW91" s="3">
        <f t="shared" si="74"/>
        <v>0</v>
      </c>
      <c r="DX91" s="3">
        <f t="shared" si="75"/>
        <v>0</v>
      </c>
      <c r="DY91" s="3">
        <f t="shared" si="76"/>
        <v>1</v>
      </c>
      <c r="DZ91" s="3">
        <f t="shared" si="77"/>
        <v>0</v>
      </c>
      <c r="EA91" s="3">
        <f t="shared" si="78"/>
        <v>0</v>
      </c>
      <c r="EB91" s="3">
        <f t="shared" si="79"/>
        <v>1</v>
      </c>
      <c r="EC91" s="3">
        <f t="shared" si="80"/>
        <v>0</v>
      </c>
      <c r="ED91" s="3">
        <f t="shared" si="81"/>
        <v>0</v>
      </c>
      <c r="EE91" s="3">
        <f t="shared" si="82"/>
        <v>0</v>
      </c>
      <c r="EG91" s="15">
        <f t="shared" si="83"/>
        <v>6</v>
      </c>
      <c r="EH91" s="53"/>
      <c r="EI91" s="15">
        <v>7</v>
      </c>
    </row>
    <row r="92" spans="1:139" x14ac:dyDescent="0.2">
      <c r="A92" s="37" t="s">
        <v>163</v>
      </c>
      <c r="B92" s="7" t="s">
        <v>111</v>
      </c>
      <c r="C92" s="58" t="s">
        <v>138</v>
      </c>
      <c r="D92" s="32" t="s">
        <v>113</v>
      </c>
      <c r="E92" s="10" t="s">
        <v>114</v>
      </c>
      <c r="F92" s="11" t="s">
        <v>148</v>
      </c>
      <c r="G92" s="3">
        <v>18.88</v>
      </c>
      <c r="H92" s="13">
        <v>0.85765784423542279</v>
      </c>
      <c r="I92" s="13">
        <v>0.96327971708391302</v>
      </c>
      <c r="J92" s="13">
        <v>1.0537931716790785</v>
      </c>
      <c r="K92" s="13">
        <v>1.4689963567545257</v>
      </c>
      <c r="L92" s="13">
        <v>9.4595474389428507</v>
      </c>
      <c r="M92" s="13">
        <v>1.2236079124922796</v>
      </c>
      <c r="N92" s="13">
        <v>1.1934630467743768</v>
      </c>
      <c r="O92" s="13">
        <v>0.70009610552230139</v>
      </c>
      <c r="P92" s="13">
        <v>0.96649517842451449</v>
      </c>
      <c r="Q92" s="13">
        <v>1.0565183294918854</v>
      </c>
      <c r="R92" s="13">
        <v>0.69704214682055476</v>
      </c>
      <c r="S92" s="13">
        <v>5.61131705520505</v>
      </c>
      <c r="T92" s="13">
        <v>1.0574213912550854</v>
      </c>
      <c r="U92" s="13">
        <v>0.80710844768807954</v>
      </c>
      <c r="V92" s="13">
        <v>0.93637212792658153</v>
      </c>
      <c r="W92" s="13">
        <v>1.2054098962764941</v>
      </c>
      <c r="X92" s="13">
        <v>2.1106054935073408</v>
      </c>
      <c r="Y92" s="13">
        <v>3.7709524309863935</v>
      </c>
      <c r="Z92" s="13">
        <v>0.87695185919824326</v>
      </c>
      <c r="AA92" s="13">
        <v>0.87432075650747709</v>
      </c>
      <c r="AB92" s="13">
        <v>0.77855882142168886</v>
      </c>
      <c r="AC92" s="13">
        <v>1.0438306814890848</v>
      </c>
      <c r="AD92" s="13">
        <v>0.67214773783748505</v>
      </c>
      <c r="AE92" s="13">
        <v>0.96323411042667295</v>
      </c>
      <c r="AF92" s="13">
        <v>0.92145001933235593</v>
      </c>
      <c r="AG92" s="13">
        <v>0.47057534422187819</v>
      </c>
      <c r="AH92" s="13">
        <v>1.110638051923923</v>
      </c>
      <c r="AI92" s="13">
        <v>0.69350482225094712</v>
      </c>
      <c r="AJ92" s="13">
        <v>1.1074024971883809</v>
      </c>
      <c r="AK92" s="13">
        <v>0.89089438728663273</v>
      </c>
      <c r="AL92" s="13">
        <v>1.0694111844236984</v>
      </c>
      <c r="AM92" s="13">
        <v>0.70009610552230139</v>
      </c>
      <c r="AN92" s="13">
        <v>0.73479305358034153</v>
      </c>
      <c r="AO92" s="13">
        <v>0.79524844860046573</v>
      </c>
      <c r="AP92" s="13">
        <v>1.0399582366185498</v>
      </c>
      <c r="AQ92" s="13">
        <v>0.93667787057673235</v>
      </c>
      <c r="AR92" s="13">
        <v>1.4851097518874303</v>
      </c>
      <c r="AS92" s="13">
        <v>7.8430637078374756</v>
      </c>
      <c r="AT92" s="13">
        <v>4.2207697352274982</v>
      </c>
      <c r="AU92" s="13">
        <v>0.61064137424701115</v>
      </c>
      <c r="AV92" s="13">
        <v>0.48272881721096028</v>
      </c>
      <c r="AW92" s="13">
        <v>0.7988834490612492</v>
      </c>
      <c r="AX92" s="13">
        <v>0.9530015180432323</v>
      </c>
      <c r="AY92" s="13">
        <v>0.35138201744171377</v>
      </c>
      <c r="AZ92" s="13">
        <v>0.7438252930698962</v>
      </c>
      <c r="BA92" s="13">
        <v>0.97382085572136001</v>
      </c>
      <c r="BB92" s="13">
        <v>1.0219954196944638</v>
      </c>
      <c r="BC92" s="13">
        <v>0.97662341665690733</v>
      </c>
      <c r="BD92" s="13">
        <v>0.75100782380315156</v>
      </c>
      <c r="BE92" s="13">
        <v>1.3688112980140612</v>
      </c>
      <c r="BF92" s="13">
        <v>0.81336669299675346</v>
      </c>
      <c r="BG92" s="13">
        <v>0.76373356852092</v>
      </c>
      <c r="BH92" s="13">
        <v>1.0118510133652314</v>
      </c>
      <c r="BI92" s="13">
        <v>1.1030510837544674</v>
      </c>
      <c r="BJ92" s="13">
        <v>0.71739243663526198</v>
      </c>
      <c r="BK92" s="13">
        <v>0.74380338577776051</v>
      </c>
      <c r="BL92" s="13">
        <v>0.68207051540393238</v>
      </c>
      <c r="BM92" s="13">
        <v>1.1676366638081699</v>
      </c>
      <c r="BN92" s="13">
        <v>2.032189199827398</v>
      </c>
      <c r="BO92" s="13">
        <v>0.85757778032426613</v>
      </c>
      <c r="BP92" s="13">
        <v>0.77600013214818742</v>
      </c>
      <c r="BQ92" s="13">
        <v>1.4005269143712986</v>
      </c>
      <c r="BR92" s="13">
        <v>1.3979631383411235</v>
      </c>
      <c r="BS92" s="13">
        <v>0.7239713738362431</v>
      </c>
      <c r="BT92" s="13">
        <v>1.3203112988276111</v>
      </c>
      <c r="BU92" s="13">
        <v>1.2406880458906686</v>
      </c>
      <c r="BV92" s="13">
        <v>1.0559006634918857</v>
      </c>
      <c r="BW92" s="13">
        <v>1.0388756254876728</v>
      </c>
      <c r="BX92" s="13">
        <v>0.884811916886723</v>
      </c>
      <c r="BY92" s="13">
        <v>1.1623115945547253</v>
      </c>
      <c r="BZ92" s="13">
        <v>0.96048318676525557</v>
      </c>
      <c r="CA92" s="13">
        <v>1.8026286255289186</v>
      </c>
      <c r="CB92" s="13">
        <v>0.73306179524672099</v>
      </c>
      <c r="CC92" s="13">
        <v>0.97382085572135813</v>
      </c>
      <c r="CD92" s="13">
        <v>1.1003491195182378</v>
      </c>
      <c r="CE92" s="13">
        <v>0.85048653750262282</v>
      </c>
      <c r="CF92" s="13">
        <v>0.97987401897544069</v>
      </c>
      <c r="CG92" s="13">
        <v>1.1257093954708577</v>
      </c>
      <c r="CH92" s="13">
        <v>1.8000416016094443</v>
      </c>
      <c r="CI92" s="13">
        <v>1.1450494414607688</v>
      </c>
      <c r="CJ92" s="13">
        <v>1.1638501190822155</v>
      </c>
      <c r="CK92" s="13">
        <v>0.63099690306190748</v>
      </c>
      <c r="CL92" s="13">
        <v>1.6434725528551415</v>
      </c>
      <c r="CM92" s="13">
        <v>0.69373176580372087</v>
      </c>
      <c r="CN92" s="13">
        <v>1.1864334806115022</v>
      </c>
      <c r="CO92" s="13">
        <v>1.524857115995957</v>
      </c>
      <c r="CP92" s="13">
        <v>0.80218039553238751</v>
      </c>
      <c r="CQ92" s="13">
        <v>1.1485657430765273</v>
      </c>
      <c r="CR92" s="13">
        <v>1.2036778436211946</v>
      </c>
      <c r="CS92" s="13">
        <v>0.89809884362474246</v>
      </c>
      <c r="CT92" s="13">
        <v>1.4710198049611483</v>
      </c>
      <c r="CU92" s="13">
        <v>0.98417243722003867</v>
      </c>
      <c r="CV92" s="13">
        <v>0.98341636971802926</v>
      </c>
      <c r="CW92" s="13">
        <v>0.93087035776638594</v>
      </c>
      <c r="CX92" s="13">
        <v>0.89625292009676505</v>
      </c>
      <c r="CY92" s="13">
        <v>1.2558586233508104</v>
      </c>
      <c r="DB92" s="12"/>
      <c r="DC92" s="13">
        <f t="shared" si="56"/>
        <v>1.4689963567545257</v>
      </c>
      <c r="DD92" s="13">
        <f t="shared" si="57"/>
        <v>1.2236079124922796</v>
      </c>
      <c r="DE92" s="13">
        <f t="shared" si="58"/>
        <v>0.96649517842451449</v>
      </c>
      <c r="DF92" s="13">
        <f t="shared" si="59"/>
        <v>1.0574213912550854</v>
      </c>
      <c r="DG92" s="13">
        <f t="shared" si="60"/>
        <v>1.4851097518874303</v>
      </c>
      <c r="DH92" s="13">
        <f t="shared" si="61"/>
        <v>4.2207697352274982</v>
      </c>
      <c r="DI92" s="13">
        <f t="shared" si="62"/>
        <v>0.75100782380315156</v>
      </c>
      <c r="DJ92" s="13">
        <f t="shared" si="63"/>
        <v>0.77600013214818742</v>
      </c>
      <c r="DK92" s="13">
        <f t="shared" si="64"/>
        <v>1.4005269143712986</v>
      </c>
      <c r="DL92" s="13">
        <f t="shared" si="65"/>
        <v>1.2406880458906686</v>
      </c>
      <c r="DM92" s="13">
        <f t="shared" si="66"/>
        <v>1.1623115945547253</v>
      </c>
      <c r="DN92" s="13">
        <f t="shared" si="67"/>
        <v>1.1864334806115022</v>
      </c>
      <c r="DO92" s="13">
        <f t="shared" si="68"/>
        <v>1.524857115995957</v>
      </c>
      <c r="DP92" s="13"/>
      <c r="DQ92" s="13"/>
      <c r="DR92">
        <f t="shared" si="69"/>
        <v>0</v>
      </c>
      <c r="DS92">
        <f t="shared" si="70"/>
        <v>0</v>
      </c>
      <c r="DT92" s="3">
        <f t="shared" si="71"/>
        <v>0</v>
      </c>
      <c r="DU92" s="3">
        <f t="shared" si="72"/>
        <v>0</v>
      </c>
      <c r="DV92" s="3">
        <f t="shared" si="73"/>
        <v>0</v>
      </c>
      <c r="DW92" s="3">
        <f t="shared" si="74"/>
        <v>0</v>
      </c>
      <c r="DX92" s="3">
        <f t="shared" si="75"/>
        <v>1</v>
      </c>
      <c r="DY92" s="3">
        <f t="shared" si="76"/>
        <v>0</v>
      </c>
      <c r="DZ92" s="3">
        <f t="shared" si="77"/>
        <v>0</v>
      </c>
      <c r="EA92" s="3">
        <f t="shared" si="78"/>
        <v>0</v>
      </c>
      <c r="EB92" s="3">
        <f t="shared" si="79"/>
        <v>0</v>
      </c>
      <c r="EC92" s="3">
        <f t="shared" si="80"/>
        <v>0</v>
      </c>
      <c r="ED92" s="3">
        <f t="shared" si="81"/>
        <v>0</v>
      </c>
      <c r="EE92" s="3">
        <f t="shared" si="82"/>
        <v>0</v>
      </c>
      <c r="EG92" s="15">
        <f t="shared" si="83"/>
        <v>2</v>
      </c>
      <c r="EH92" s="52" t="s">
        <v>138</v>
      </c>
      <c r="EI92" s="15">
        <v>1</v>
      </c>
    </row>
    <row r="93" spans="1:139" x14ac:dyDescent="0.2">
      <c r="A93" s="38" t="s">
        <v>163</v>
      </c>
      <c r="B93" s="7" t="s">
        <v>111</v>
      </c>
      <c r="C93" s="59"/>
      <c r="D93" s="8" t="s">
        <v>113</v>
      </c>
      <c r="E93" s="9" t="s">
        <v>114</v>
      </c>
      <c r="F93" s="11" t="s">
        <v>115</v>
      </c>
      <c r="G93" s="3">
        <v>19.13</v>
      </c>
      <c r="H93" s="13">
        <v>0.99657659676612331</v>
      </c>
      <c r="I93" s="13">
        <v>0.88019340834027249</v>
      </c>
      <c r="J93" s="13">
        <v>1.1196575125021719</v>
      </c>
      <c r="K93" s="13">
        <v>2.2600160992772458</v>
      </c>
      <c r="L93" s="13">
        <v>1.9718724999244979</v>
      </c>
      <c r="M93" s="13">
        <v>2.8728433620417584</v>
      </c>
      <c r="N93" s="13">
        <v>1.0626342641738737</v>
      </c>
      <c r="O93" s="13">
        <v>1.2361325386510731</v>
      </c>
      <c r="P93" s="13">
        <v>0.90572213111838673</v>
      </c>
      <c r="Q93" s="13">
        <v>1.0403340925655278</v>
      </c>
      <c r="R93" s="13">
        <v>1.034928625434649</v>
      </c>
      <c r="S93" s="13">
        <v>7.4449509238213603</v>
      </c>
      <c r="T93" s="13">
        <v>0.92437517299978389</v>
      </c>
      <c r="U93" s="13">
        <v>1.0158104464932407</v>
      </c>
      <c r="V93" s="13">
        <v>1.0694567383260019</v>
      </c>
      <c r="W93" s="13">
        <v>1.0369593071143453</v>
      </c>
      <c r="X93" s="13">
        <v>0.28332118257747768</v>
      </c>
      <c r="Y93" s="13">
        <v>1.7400673406706315</v>
      </c>
      <c r="Z93" s="13">
        <v>2.2522696173209291</v>
      </c>
      <c r="AA93" s="13">
        <v>0.61292561063810891</v>
      </c>
      <c r="AB93" s="13">
        <v>1.0819637826523432</v>
      </c>
      <c r="AC93" s="13">
        <v>0.90924901480700515</v>
      </c>
      <c r="AD93" s="13">
        <v>1.351722624247337</v>
      </c>
      <c r="AE93" s="13">
        <v>1.0475819214622197</v>
      </c>
      <c r="AF93" s="13">
        <v>1.6095620343469206</v>
      </c>
      <c r="AG93" s="13">
        <v>1.4899065095933457</v>
      </c>
      <c r="AH93" s="13">
        <v>0.9429247947156606</v>
      </c>
      <c r="AI93" s="13">
        <v>1.0282002407236102</v>
      </c>
      <c r="AJ93" s="13">
        <v>1.5578878906181073</v>
      </c>
      <c r="AK93" s="13">
        <v>0.80567000230236052</v>
      </c>
      <c r="AL93" s="13">
        <v>1.0287882995270614</v>
      </c>
      <c r="AM93" s="13">
        <v>2.0433395345981915</v>
      </c>
      <c r="AN93" s="13">
        <v>0.97983641865565763</v>
      </c>
      <c r="AO93" s="13">
        <v>1.0627211011580926</v>
      </c>
      <c r="AP93" s="13">
        <v>1.6848315942397605</v>
      </c>
      <c r="AQ93" s="13">
        <v>0.95752942731712543</v>
      </c>
      <c r="AR93" s="13">
        <v>2.5987759603378011</v>
      </c>
      <c r="AS93" s="13">
        <v>3.5172682524239858</v>
      </c>
      <c r="AT93" s="13">
        <v>1.5938607512240719</v>
      </c>
      <c r="AU93" s="13">
        <v>1.5950646542586684</v>
      </c>
      <c r="AV93" s="13">
        <v>0.75261371724868087</v>
      </c>
      <c r="AW93" s="13">
        <v>1.1316729533768675</v>
      </c>
      <c r="AX93" s="13">
        <v>1.08208318495184</v>
      </c>
      <c r="AY93" s="13">
        <v>0.94990733936852534</v>
      </c>
      <c r="AZ93" s="13">
        <v>1.3315046802338317</v>
      </c>
      <c r="BA93" s="13">
        <v>1.2382142308467541</v>
      </c>
      <c r="BB93" s="13">
        <v>0.91109341856554749</v>
      </c>
      <c r="BC93" s="13">
        <v>1.0446335043254973</v>
      </c>
      <c r="BD93" s="13">
        <v>0.80408474842166977</v>
      </c>
      <c r="BE93" s="13">
        <v>2.6817591616902927</v>
      </c>
      <c r="BF93" s="13">
        <v>1.6129945266212273</v>
      </c>
      <c r="BG93" s="13">
        <v>0.95653686260900739</v>
      </c>
      <c r="BH93" s="13">
        <v>1.0535930957955877</v>
      </c>
      <c r="BI93" s="13">
        <v>0.71837879488895007</v>
      </c>
      <c r="BJ93" s="13">
        <v>1.0874477925185699</v>
      </c>
      <c r="BK93" s="13">
        <v>1.5938607512240719</v>
      </c>
      <c r="BL93" s="13">
        <v>1.2637954947607293</v>
      </c>
      <c r="BM93" s="13">
        <v>0.99421163113981248</v>
      </c>
      <c r="BN93" s="13">
        <v>0.99879530546409612</v>
      </c>
      <c r="BO93" s="13">
        <v>1.0507537377267766</v>
      </c>
      <c r="BP93" s="13">
        <v>1.3244279799044663</v>
      </c>
      <c r="BQ93" s="13">
        <v>2.6285480276206936</v>
      </c>
      <c r="BR93" s="13">
        <v>0.81775554555851104</v>
      </c>
      <c r="BS93" s="13">
        <v>1.1487949043232502</v>
      </c>
      <c r="BT93" s="13">
        <v>1.1431798020248598</v>
      </c>
      <c r="BU93" s="13">
        <v>1.0811919041415279</v>
      </c>
      <c r="BV93" s="13">
        <v>0.8930494665606189</v>
      </c>
      <c r="BW93" s="13">
        <v>1.1600815063517795</v>
      </c>
      <c r="BX93" s="13">
        <v>0.80938735825410013</v>
      </c>
      <c r="BY93" s="13">
        <v>1.2709369600089726</v>
      </c>
      <c r="BZ93" s="13">
        <v>0.96475888766124096</v>
      </c>
      <c r="CA93" s="13">
        <v>9.0806376029758232E-2</v>
      </c>
      <c r="CB93" s="13">
        <v>1.5791623095465404</v>
      </c>
      <c r="CC93" s="13">
        <v>0.93839091129167718</v>
      </c>
      <c r="CD93" s="13">
        <v>1.2294376858803064</v>
      </c>
      <c r="CE93" s="13">
        <v>1.2987443519001127</v>
      </c>
      <c r="CF93" s="13">
        <v>1.3738270006546058</v>
      </c>
      <c r="CG93" s="13">
        <v>0.98983602001609661</v>
      </c>
      <c r="CH93" s="13">
        <v>0.67884490064158765</v>
      </c>
      <c r="CI93" s="13">
        <v>0.92845239332591556</v>
      </c>
      <c r="CJ93" s="13">
        <v>0.87846233274087382</v>
      </c>
      <c r="CK93" s="13">
        <v>1.3737295349913026</v>
      </c>
      <c r="CL93" s="13">
        <v>0.80171084590657316</v>
      </c>
      <c r="CM93" s="13">
        <v>1.1803047959491313</v>
      </c>
      <c r="CN93" s="13">
        <v>1.2316279678531679</v>
      </c>
      <c r="CO93" s="13">
        <v>1.3442807194152846</v>
      </c>
      <c r="CP93" s="13">
        <v>1.1867753851796543</v>
      </c>
      <c r="CQ93" s="13">
        <v>0.9780296406475032</v>
      </c>
      <c r="CR93" s="13">
        <v>0.84637292183377477</v>
      </c>
      <c r="CS93" s="13">
        <v>1.0446335043254975</v>
      </c>
      <c r="CT93" s="13">
        <v>0.97648574791002518</v>
      </c>
      <c r="CU93" s="13">
        <v>0.99094584644108608</v>
      </c>
      <c r="CV93" s="13">
        <v>1.0032450680529825</v>
      </c>
      <c r="CW93" s="13">
        <v>1.0997698505374003</v>
      </c>
      <c r="CX93" s="13">
        <v>1.0072196769936406</v>
      </c>
      <c r="CY93" s="13">
        <v>1.2397577277862477</v>
      </c>
      <c r="DB93" s="13"/>
      <c r="DC93" s="13">
        <f t="shared" si="56"/>
        <v>2.2600160992772458</v>
      </c>
      <c r="DD93" s="13">
        <f t="shared" si="57"/>
        <v>2.8728433620417584</v>
      </c>
      <c r="DE93" s="13">
        <f t="shared" si="58"/>
        <v>0.90572213111838673</v>
      </c>
      <c r="DF93" s="13">
        <f t="shared" si="59"/>
        <v>0.92437517299978389</v>
      </c>
      <c r="DG93" s="13">
        <f t="shared" si="60"/>
        <v>2.5987759603378011</v>
      </c>
      <c r="DH93" s="13">
        <f t="shared" si="61"/>
        <v>1.5938607512240719</v>
      </c>
      <c r="DI93" s="13">
        <f t="shared" si="62"/>
        <v>0.80408474842166977</v>
      </c>
      <c r="DJ93" s="13">
        <f t="shared" si="63"/>
        <v>1.3244279799044663</v>
      </c>
      <c r="DK93" s="13">
        <f t="shared" si="64"/>
        <v>2.6285480276206936</v>
      </c>
      <c r="DL93" s="13">
        <f t="shared" si="65"/>
        <v>1.0811919041415279</v>
      </c>
      <c r="DM93" s="13">
        <f t="shared" si="66"/>
        <v>1.2709369600089726</v>
      </c>
      <c r="DN93" s="13">
        <f t="shared" si="67"/>
        <v>1.2316279678531679</v>
      </c>
      <c r="DO93" s="13">
        <f t="shared" si="68"/>
        <v>1.3442807194152846</v>
      </c>
      <c r="DP93" s="13"/>
      <c r="DQ93" s="13"/>
      <c r="DR93">
        <f t="shared" si="69"/>
        <v>0</v>
      </c>
      <c r="DS93">
        <f t="shared" si="70"/>
        <v>0</v>
      </c>
      <c r="DT93" s="3">
        <f t="shared" si="71"/>
        <v>1</v>
      </c>
      <c r="DU93" s="3">
        <f t="shared" si="72"/>
        <v>0</v>
      </c>
      <c r="DV93" s="3">
        <f t="shared" si="73"/>
        <v>0</v>
      </c>
      <c r="DW93" s="3">
        <f t="shared" si="74"/>
        <v>0</v>
      </c>
      <c r="DX93" s="3">
        <f t="shared" si="75"/>
        <v>0</v>
      </c>
      <c r="DY93" s="3">
        <f t="shared" si="76"/>
        <v>0</v>
      </c>
      <c r="DZ93" s="3">
        <f t="shared" si="77"/>
        <v>0</v>
      </c>
      <c r="EA93" s="3">
        <f t="shared" si="78"/>
        <v>0</v>
      </c>
      <c r="EB93" s="3">
        <f t="shared" si="79"/>
        <v>0</v>
      </c>
      <c r="EC93" s="3">
        <f t="shared" si="80"/>
        <v>0</v>
      </c>
      <c r="ED93" s="3">
        <f t="shared" si="81"/>
        <v>0</v>
      </c>
      <c r="EE93" s="3">
        <f t="shared" si="82"/>
        <v>0</v>
      </c>
      <c r="EG93" s="15">
        <f t="shared" si="83"/>
        <v>4</v>
      </c>
      <c r="EH93" s="53"/>
      <c r="EI93" s="15">
        <v>4</v>
      </c>
    </row>
    <row r="94" spans="1:139" x14ac:dyDescent="0.2">
      <c r="A94" s="38" t="s">
        <v>164</v>
      </c>
      <c r="B94" s="7" t="s">
        <v>111</v>
      </c>
      <c r="C94" s="10" t="s">
        <v>138</v>
      </c>
      <c r="D94" s="8" t="s">
        <v>113</v>
      </c>
      <c r="E94" s="9" t="s">
        <v>114</v>
      </c>
      <c r="F94" s="11" t="s">
        <v>115</v>
      </c>
      <c r="G94" s="3">
        <v>18.22</v>
      </c>
      <c r="H94" s="13">
        <v>0.59339003308788352</v>
      </c>
      <c r="I94" s="13">
        <v>0.74117826117366858</v>
      </c>
      <c r="J94" s="13">
        <v>0.96932844943191565</v>
      </c>
      <c r="K94" s="13">
        <v>6.4011585795317485</v>
      </c>
      <c r="L94" s="13">
        <v>0.98048418880099952</v>
      </c>
      <c r="M94" s="13">
        <v>1.2349728572377836</v>
      </c>
      <c r="N94" s="13">
        <v>1.094024568997396</v>
      </c>
      <c r="O94" s="13">
        <v>1.3452118920903755</v>
      </c>
      <c r="P94" s="13">
        <v>1.0860875582280056</v>
      </c>
      <c r="Q94" s="13">
        <v>1.1321357130468901</v>
      </c>
      <c r="R94" s="13">
        <v>1.3027238313313885</v>
      </c>
      <c r="S94" s="13">
        <v>2.5460528011291794</v>
      </c>
      <c r="T94" s="13">
        <v>1.1239286227392287</v>
      </c>
      <c r="U94" s="13">
        <v>0.82053183616334346</v>
      </c>
      <c r="V94" s="13">
        <v>0.84024276706769174</v>
      </c>
      <c r="W94" s="13">
        <v>1.7104302582413338</v>
      </c>
      <c r="X94" s="13">
        <v>0.23528974932057897</v>
      </c>
      <c r="Y94" s="13">
        <v>1.5923341759342668</v>
      </c>
      <c r="Z94" s="13">
        <v>1.0668664131849572</v>
      </c>
      <c r="AA94" s="13">
        <v>0.96311761408011398</v>
      </c>
      <c r="AB94" s="13">
        <v>0.57660378314186345</v>
      </c>
      <c r="AC94" s="13">
        <v>0.98264850708118578</v>
      </c>
      <c r="AD94" s="13">
        <v>0.34550994412534808</v>
      </c>
      <c r="AE94" s="13">
        <v>1.0133011959618881</v>
      </c>
      <c r="AF94" s="13">
        <v>0.80033071389349297</v>
      </c>
      <c r="AG94" s="13">
        <v>0.41386203192230248</v>
      </c>
      <c r="AH94" s="13">
        <v>1.0771466003038732</v>
      </c>
      <c r="AI94" s="13">
        <v>0.88400182611874445</v>
      </c>
      <c r="AJ94" s="13">
        <v>0.94710180586218828</v>
      </c>
      <c r="AK94" s="13">
        <v>0.95943764056965841</v>
      </c>
      <c r="AL94" s="13">
        <v>1.0302154919713369</v>
      </c>
      <c r="AM94" s="13">
        <v>0.51510160897381763</v>
      </c>
      <c r="AN94" s="13">
        <v>0.95436485424473216</v>
      </c>
      <c r="AO94" s="13">
        <v>1.0495442749799089</v>
      </c>
      <c r="AP94" s="13">
        <v>0.65729111812971397</v>
      </c>
      <c r="AQ94" s="13">
        <v>0.94565688727768715</v>
      </c>
      <c r="AR94" s="13">
        <v>1.3470769496928892</v>
      </c>
      <c r="AS94" s="13">
        <v>1.748909176128512</v>
      </c>
      <c r="AT94" s="13">
        <v>2.0484399385168706</v>
      </c>
      <c r="AU94" s="13">
        <v>0.59279899352207044</v>
      </c>
      <c r="AV94" s="13">
        <v>0.72798543403740179</v>
      </c>
      <c r="AW94" s="13">
        <v>0.51779648911402398</v>
      </c>
      <c r="AX94" s="13">
        <v>0.86203085264904356</v>
      </c>
      <c r="AY94" s="13">
        <v>0.39443478550474864</v>
      </c>
      <c r="AZ94" s="13">
        <v>0.53405398869688525</v>
      </c>
      <c r="BA94" s="13">
        <v>1.086931441947588</v>
      </c>
      <c r="BB94" s="13">
        <v>1.1790875884645338</v>
      </c>
      <c r="BC94" s="13">
        <v>1.2184076294299633</v>
      </c>
      <c r="BD94" s="13">
        <v>0.53492905463254548</v>
      </c>
      <c r="BE94" s="13">
        <v>1.2528204612608771</v>
      </c>
      <c r="BF94" s="13">
        <v>0.78010571269877005</v>
      </c>
      <c r="BG94" s="13">
        <v>0.43766304362860198</v>
      </c>
      <c r="BH94" s="13">
        <v>0.97760108858199535</v>
      </c>
      <c r="BI94" s="13">
        <v>0.97590773996744096</v>
      </c>
      <c r="BJ94" s="13">
        <v>0.88450741348930362</v>
      </c>
      <c r="BK94" s="13">
        <v>2.0484399385168706</v>
      </c>
      <c r="BL94" s="13">
        <v>0.63277435113939839</v>
      </c>
      <c r="BM94" s="13">
        <v>0.84887550252098753</v>
      </c>
      <c r="BN94" s="13">
        <v>1.239931950610351</v>
      </c>
      <c r="BO94" s="13">
        <v>0.75441203085291109</v>
      </c>
      <c r="BP94" s="13">
        <v>1.3730359449882874</v>
      </c>
      <c r="BQ94" s="13">
        <v>1.3252514282298358</v>
      </c>
      <c r="BR94" s="13">
        <v>1.486316688815992</v>
      </c>
      <c r="BS94" s="13">
        <v>0.83053982598528997</v>
      </c>
      <c r="BT94" s="13">
        <v>1.5105273769882601</v>
      </c>
      <c r="BU94" s="13">
        <v>0.83198107342663907</v>
      </c>
      <c r="BV94" s="13">
        <v>1.3002706900514727</v>
      </c>
      <c r="BW94" s="13">
        <v>0.85040746808382217</v>
      </c>
      <c r="BX94" s="13">
        <v>0.81614772965617299</v>
      </c>
      <c r="BY94" s="13">
        <v>1.1874711579009578</v>
      </c>
      <c r="BZ94" s="13">
        <v>0.88285005554282692</v>
      </c>
      <c r="CA94" s="13">
        <v>0.82985858278009439</v>
      </c>
      <c r="CB94" s="13">
        <v>0.35139351264858637</v>
      </c>
      <c r="CC94" s="13">
        <v>0.7271177631725394</v>
      </c>
      <c r="CD94" s="13">
        <v>1.0210111446112744</v>
      </c>
      <c r="CE94" s="13">
        <v>0.59837320365190128</v>
      </c>
      <c r="CF94" s="13">
        <v>0.79564696590709649</v>
      </c>
      <c r="CG94" s="13">
        <v>0.7669803107864952</v>
      </c>
      <c r="CH94" s="13">
        <v>1.976782161450952</v>
      </c>
      <c r="CI94" s="13">
        <v>1.0606141068934118</v>
      </c>
      <c r="CJ94" s="13">
        <v>1.1447656847342995</v>
      </c>
      <c r="CK94" s="13">
        <v>0.57838337484694713</v>
      </c>
      <c r="CL94" s="13">
        <v>1.2424208077300083</v>
      </c>
      <c r="CM94" s="13">
        <v>0.66028439811913842</v>
      </c>
      <c r="CN94" s="13">
        <v>1.6731497019954218</v>
      </c>
      <c r="CO94" s="13">
        <v>1.9303125197813029</v>
      </c>
      <c r="CP94" s="13">
        <v>1.0785154991910346</v>
      </c>
      <c r="CQ94" s="13">
        <v>0.99996540838017756</v>
      </c>
      <c r="CR94" s="13">
        <v>1.149786005924802</v>
      </c>
      <c r="CS94" s="13">
        <v>1.3425696000919707</v>
      </c>
      <c r="CT94" s="13">
        <v>1.0626532345623489</v>
      </c>
      <c r="CU94" s="13">
        <v>0.95851846119170669</v>
      </c>
      <c r="CV94" s="13">
        <v>1.1620515451760252</v>
      </c>
      <c r="CW94" s="13">
        <v>2.5832757330870018</v>
      </c>
      <c r="CX94" s="13">
        <v>0.8079726552639338</v>
      </c>
      <c r="CY94" s="13">
        <v>1.2675636719327898</v>
      </c>
      <c r="DB94" s="13"/>
      <c r="DC94" s="13">
        <f t="shared" si="56"/>
        <v>6.4011585795317485</v>
      </c>
      <c r="DD94" s="13">
        <f t="shared" si="57"/>
        <v>1.2349728572377836</v>
      </c>
      <c r="DE94" s="13">
        <f t="shared" si="58"/>
        <v>1.0860875582280056</v>
      </c>
      <c r="DF94" s="13">
        <f t="shared" si="59"/>
        <v>1.1239286227392287</v>
      </c>
      <c r="DG94" s="13">
        <f t="shared" si="60"/>
        <v>1.3470769496928892</v>
      </c>
      <c r="DH94" s="13">
        <f t="shared" si="61"/>
        <v>2.0484399385168706</v>
      </c>
      <c r="DI94" s="13">
        <f t="shared" si="62"/>
        <v>0.53492905463254548</v>
      </c>
      <c r="DJ94" s="13">
        <f t="shared" si="63"/>
        <v>1.3730359449882874</v>
      </c>
      <c r="DK94" s="13">
        <f t="shared" si="64"/>
        <v>1.3252514282298358</v>
      </c>
      <c r="DL94" s="13">
        <f t="shared" si="65"/>
        <v>0.83198107342663907</v>
      </c>
      <c r="DM94" s="13">
        <f t="shared" si="66"/>
        <v>1.1874711579009578</v>
      </c>
      <c r="DN94" s="13">
        <f t="shared" si="67"/>
        <v>1.6731497019954218</v>
      </c>
      <c r="DO94" s="13">
        <f t="shared" si="68"/>
        <v>1.9303125197813029</v>
      </c>
      <c r="DP94" s="13"/>
      <c r="DQ94" s="13"/>
      <c r="DR94">
        <f t="shared" si="69"/>
        <v>1</v>
      </c>
      <c r="DS94">
        <f t="shared" si="70"/>
        <v>0</v>
      </c>
      <c r="DT94" s="3">
        <f t="shared" si="71"/>
        <v>0</v>
      </c>
      <c r="DU94" s="3">
        <f t="shared" si="72"/>
        <v>0</v>
      </c>
      <c r="DV94" s="3">
        <f t="shared" si="73"/>
        <v>0</v>
      </c>
      <c r="DW94" s="3">
        <f t="shared" si="74"/>
        <v>0</v>
      </c>
      <c r="DX94" s="3">
        <f t="shared" si="75"/>
        <v>0</v>
      </c>
      <c r="DY94" s="3">
        <f t="shared" si="76"/>
        <v>0</v>
      </c>
      <c r="DZ94" s="3">
        <f t="shared" si="77"/>
        <v>0</v>
      </c>
      <c r="EA94" s="3">
        <f t="shared" si="78"/>
        <v>0</v>
      </c>
      <c r="EB94" s="3">
        <f t="shared" si="79"/>
        <v>0</v>
      </c>
      <c r="EC94" s="3">
        <f t="shared" si="80"/>
        <v>0</v>
      </c>
      <c r="ED94" s="3">
        <f t="shared" si="81"/>
        <v>1</v>
      </c>
      <c r="EE94" s="3">
        <f t="shared" si="82"/>
        <v>0</v>
      </c>
      <c r="EG94" s="15">
        <f t="shared" si="83"/>
        <v>4</v>
      </c>
      <c r="EH94" s="52" t="s">
        <v>138</v>
      </c>
      <c r="EI94" s="15">
        <v>1</v>
      </c>
    </row>
    <row r="95" spans="1:139" x14ac:dyDescent="0.2">
      <c r="A95" s="38" t="s">
        <v>164</v>
      </c>
      <c r="B95" s="7" t="s">
        <v>111</v>
      </c>
      <c r="C95" s="10" t="s">
        <v>138</v>
      </c>
      <c r="D95" s="31" t="s">
        <v>113</v>
      </c>
      <c r="E95" s="9" t="s">
        <v>114</v>
      </c>
      <c r="F95" s="32" t="s">
        <v>149</v>
      </c>
      <c r="G95" s="3">
        <v>20.12</v>
      </c>
      <c r="H95" s="13">
        <v>0.94800851839005118</v>
      </c>
      <c r="I95" s="13">
        <v>0.87022929372951563</v>
      </c>
      <c r="J95" s="13">
        <v>0.99856742810986532</v>
      </c>
      <c r="K95" s="13">
        <v>1.7583895312000501</v>
      </c>
      <c r="L95" s="13">
        <v>2.1312141467475767</v>
      </c>
      <c r="M95" s="13">
        <v>2.3810830367034583</v>
      </c>
      <c r="N95" s="13">
        <v>1.1738545250005463</v>
      </c>
      <c r="O95" s="13">
        <v>1.3473567098423811</v>
      </c>
      <c r="P95" s="13">
        <v>0.81099545193177969</v>
      </c>
      <c r="Q95" s="13">
        <v>0.78033636393174344</v>
      </c>
      <c r="R95" s="13">
        <v>0.83191918720661495</v>
      </c>
      <c r="S95" s="13">
        <v>41.388170470715082</v>
      </c>
      <c r="T95" s="13">
        <v>0.77489030201882725</v>
      </c>
      <c r="U95" s="13">
        <v>0.81765015292345966</v>
      </c>
      <c r="V95" s="13">
        <v>0.95059409196858635</v>
      </c>
      <c r="W95" s="13">
        <v>1.1944099404445285</v>
      </c>
      <c r="X95" s="13">
        <v>0.94987345761324471</v>
      </c>
      <c r="Y95" s="13">
        <v>2.2724616582264052</v>
      </c>
      <c r="Z95" s="13">
        <v>1.233957975887054</v>
      </c>
      <c r="AA95" s="13">
        <v>0.93976395279982883</v>
      </c>
      <c r="AB95" s="13">
        <v>0.40413037664541873</v>
      </c>
      <c r="AC95" s="13">
        <v>1.2293807104656613</v>
      </c>
      <c r="AD95" s="13">
        <v>0.37555022878393551</v>
      </c>
      <c r="AE95" s="13">
        <v>0.82304495893742591</v>
      </c>
      <c r="AF95" s="13">
        <v>0.90889540213167352</v>
      </c>
      <c r="AG95" s="13">
        <v>0.47365872537400744</v>
      </c>
      <c r="AH95" s="13">
        <v>1.382831040481548</v>
      </c>
      <c r="AI95" s="13">
        <v>0.60801045499667972</v>
      </c>
      <c r="AJ95" s="13">
        <v>1.1346405079347366</v>
      </c>
      <c r="AK95" s="13">
        <v>1.3470798967926529</v>
      </c>
      <c r="AL95" s="13">
        <v>1.1428744839181426</v>
      </c>
      <c r="AM95" s="13">
        <v>0.62539828426162014</v>
      </c>
      <c r="AN95" s="13">
        <v>0.33922521625420687</v>
      </c>
      <c r="AO95" s="13">
        <v>1.0078309225715274</v>
      </c>
      <c r="AP95" s="13">
        <v>0.67499950768018446</v>
      </c>
      <c r="AQ95" s="13">
        <v>0.9915557045568747</v>
      </c>
      <c r="AR95" s="13">
        <v>3.3969846571745119</v>
      </c>
      <c r="AS95" s="13">
        <v>0.99043814862505164</v>
      </c>
      <c r="AT95" s="13">
        <v>1.3698198248254079</v>
      </c>
      <c r="AU95" s="13">
        <v>0.62334938419882369</v>
      </c>
      <c r="AV95" s="13">
        <v>0.59451957701872304</v>
      </c>
      <c r="AW95" s="13">
        <v>0.67798188967352802</v>
      </c>
      <c r="AX95" s="13">
        <v>0.93705478863901159</v>
      </c>
      <c r="AY95" s="13">
        <v>0.3544569309646316</v>
      </c>
      <c r="AZ95" s="13">
        <v>0.62467580224541097</v>
      </c>
      <c r="BA95" s="13">
        <v>1.6315071481780452</v>
      </c>
      <c r="BB95" s="13">
        <v>0.96255430403627018</v>
      </c>
      <c r="BC95" s="13">
        <v>1.0090319996861588</v>
      </c>
      <c r="BD95" s="13">
        <v>0.8663199991902073</v>
      </c>
      <c r="BE95" s="13">
        <v>2.7024275725337299</v>
      </c>
      <c r="BF95" s="13">
        <v>1.0914191846889565</v>
      </c>
      <c r="BG95" s="13">
        <v>0.54253961274948037</v>
      </c>
      <c r="BH95" s="13">
        <v>1.2421566855188229</v>
      </c>
      <c r="BI95" s="13">
        <v>0.64699446722247189</v>
      </c>
      <c r="BJ95" s="13">
        <v>0.82009121644458627</v>
      </c>
      <c r="BK95" s="13">
        <v>0.69159265628157163</v>
      </c>
      <c r="BL95" s="13">
        <v>0.75161489797846048</v>
      </c>
      <c r="BM95" s="13">
        <v>0.28413502843167326</v>
      </c>
      <c r="BN95" s="13">
        <v>5.2878367323023312</v>
      </c>
      <c r="BO95" s="13">
        <v>0.98436602826330377</v>
      </c>
      <c r="BP95" s="13">
        <v>1.1055837622846756</v>
      </c>
      <c r="BQ95" s="13">
        <v>6.9070303751929956</v>
      </c>
      <c r="BR95" s="13">
        <v>1.0339007691516386</v>
      </c>
      <c r="BS95" s="13">
        <v>1.2374503992732604</v>
      </c>
      <c r="BT95" s="13">
        <v>0.92530087152683282</v>
      </c>
      <c r="BU95" s="13">
        <v>2.0901631104885841</v>
      </c>
      <c r="BV95" s="13">
        <v>0.89261069306330454</v>
      </c>
      <c r="BW95" s="13">
        <v>0.78131641072502545</v>
      </c>
      <c r="BX95" s="13">
        <v>0.80212018005389552</v>
      </c>
      <c r="BY95" s="13">
        <v>1.1493658697490008</v>
      </c>
      <c r="BZ95" s="13">
        <v>0.68341098910569298</v>
      </c>
      <c r="CA95" s="13">
        <v>1.7105543158778636</v>
      </c>
      <c r="CB95" s="13">
        <v>0.59720497022226571</v>
      </c>
      <c r="CC95" s="13">
        <v>1.0695393980748553</v>
      </c>
      <c r="CD95" s="13">
        <v>1.1601044483193559</v>
      </c>
      <c r="CE95" s="13">
        <v>0.77045366551077088</v>
      </c>
      <c r="CF95" s="13">
        <v>0.78556029269882266</v>
      </c>
      <c r="CG95" s="13">
        <v>0.91878574773320487</v>
      </c>
      <c r="CH95" s="13">
        <v>0.60916341572735677</v>
      </c>
      <c r="CI95" s="13">
        <v>0.88352973348105213</v>
      </c>
      <c r="CJ95" s="13">
        <v>1.165312174883935</v>
      </c>
      <c r="CK95" s="13">
        <v>0.53134264899024364</v>
      </c>
      <c r="CL95" s="13">
        <v>0.64528840779832053</v>
      </c>
      <c r="CM95" s="13">
        <v>0.71730336055212363</v>
      </c>
      <c r="CN95" s="13">
        <v>1.2549619784561687</v>
      </c>
      <c r="CO95" s="13">
        <v>1.0783180142565061</v>
      </c>
      <c r="CP95" s="13">
        <v>0.64247435935111719</v>
      </c>
      <c r="CQ95" s="13">
        <v>1.0610965669354118</v>
      </c>
      <c r="CR95" s="13">
        <v>0.67737000741446263</v>
      </c>
      <c r="CS95" s="13">
        <v>1.1338687305708475</v>
      </c>
      <c r="CT95" s="13">
        <v>0.69929777592635556</v>
      </c>
      <c r="CU95" s="13">
        <v>0.92517640799296164</v>
      </c>
      <c r="CV95" s="13">
        <v>1.17500505904866</v>
      </c>
      <c r="CW95" s="13">
        <v>1.5004603085076145</v>
      </c>
      <c r="CX95" s="13">
        <v>0.70912378775942853</v>
      </c>
      <c r="CY95" s="13">
        <v>0.63196268439587555</v>
      </c>
      <c r="DB95" s="12"/>
      <c r="DC95" s="13">
        <f t="shared" si="56"/>
        <v>1.7583895312000501</v>
      </c>
      <c r="DD95" s="13">
        <f t="shared" si="57"/>
        <v>2.3810830367034583</v>
      </c>
      <c r="DE95" s="13">
        <f t="shared" si="58"/>
        <v>0.81099545193177969</v>
      </c>
      <c r="DF95" s="13">
        <f t="shared" si="59"/>
        <v>0.77489030201882725</v>
      </c>
      <c r="DG95" s="13">
        <f t="shared" si="60"/>
        <v>3.3969846571745119</v>
      </c>
      <c r="DH95" s="13">
        <f t="shared" si="61"/>
        <v>1.3698198248254079</v>
      </c>
      <c r="DI95" s="13">
        <f t="shared" si="62"/>
        <v>0.8663199991902073</v>
      </c>
      <c r="DJ95" s="13">
        <f t="shared" si="63"/>
        <v>1.1055837622846756</v>
      </c>
      <c r="DK95" s="13">
        <f t="shared" si="64"/>
        <v>6.9070303751929956</v>
      </c>
      <c r="DL95" s="13">
        <f t="shared" si="65"/>
        <v>2.0901631104885841</v>
      </c>
      <c r="DM95" s="13">
        <f t="shared" si="66"/>
        <v>1.1493658697490008</v>
      </c>
      <c r="DN95" s="13">
        <f t="shared" si="67"/>
        <v>1.2549619784561687</v>
      </c>
      <c r="DO95" s="13">
        <f t="shared" si="68"/>
        <v>1.0783180142565061</v>
      </c>
      <c r="DP95" s="13"/>
      <c r="DQ95" s="13"/>
      <c r="DR95">
        <f t="shared" si="69"/>
        <v>0</v>
      </c>
      <c r="DS95">
        <f t="shared" si="70"/>
        <v>0</v>
      </c>
      <c r="DT95" s="3">
        <f t="shared" si="71"/>
        <v>1</v>
      </c>
      <c r="DU95" s="3">
        <f t="shared" si="72"/>
        <v>0</v>
      </c>
      <c r="DV95" s="3">
        <f t="shared" si="73"/>
        <v>0</v>
      </c>
      <c r="DW95" s="3">
        <f t="shared" si="74"/>
        <v>0</v>
      </c>
      <c r="DX95" s="3">
        <f t="shared" si="75"/>
        <v>0</v>
      </c>
      <c r="DY95" s="3">
        <f t="shared" si="76"/>
        <v>0</v>
      </c>
      <c r="DZ95" s="3">
        <f t="shared" si="77"/>
        <v>0</v>
      </c>
      <c r="EA95" s="3">
        <f t="shared" si="78"/>
        <v>1</v>
      </c>
      <c r="EB95" s="3">
        <f t="shared" si="79"/>
        <v>0</v>
      </c>
      <c r="EC95" s="3">
        <f t="shared" si="80"/>
        <v>0</v>
      </c>
      <c r="ED95" s="3">
        <f t="shared" si="81"/>
        <v>0</v>
      </c>
      <c r="EE95" s="3">
        <f t="shared" si="82"/>
        <v>0</v>
      </c>
      <c r="EG95" s="15">
        <f t="shared" si="83"/>
        <v>6</v>
      </c>
      <c r="EH95" s="60"/>
      <c r="EI95" s="15">
        <v>8</v>
      </c>
    </row>
    <row r="96" spans="1:139" x14ac:dyDescent="0.2">
      <c r="A96" s="37" t="s">
        <v>164</v>
      </c>
      <c r="B96" s="7" t="s">
        <v>111</v>
      </c>
      <c r="C96" s="10" t="s">
        <v>138</v>
      </c>
      <c r="D96" s="32" t="s">
        <v>113</v>
      </c>
      <c r="E96" s="10" t="s">
        <v>114</v>
      </c>
      <c r="F96" s="11" t="s">
        <v>148</v>
      </c>
      <c r="G96" s="3">
        <v>19.3</v>
      </c>
      <c r="H96" s="13">
        <v>1.6048896643321637</v>
      </c>
      <c r="I96" s="13">
        <v>1.274584210288207</v>
      </c>
      <c r="J96" s="13">
        <v>1.3751526132234488</v>
      </c>
      <c r="K96" s="13">
        <v>2.3275801018857787</v>
      </c>
      <c r="L96" s="13">
        <v>5.8392017731271801</v>
      </c>
      <c r="M96" s="13">
        <v>1.3150715918505234</v>
      </c>
      <c r="N96" s="13">
        <v>0.99941369797043356</v>
      </c>
      <c r="O96" s="13">
        <v>0.88247351544490082</v>
      </c>
      <c r="P96" s="13">
        <v>1.2525206946141265</v>
      </c>
      <c r="Q96" s="13">
        <v>1.0521335175642634</v>
      </c>
      <c r="R96" s="13">
        <v>0.95483132114079416</v>
      </c>
      <c r="S96" s="13">
        <v>6.8796703204922149</v>
      </c>
      <c r="T96" s="13">
        <v>0.8148183734613178</v>
      </c>
      <c r="U96" s="13">
        <v>0.89802931164517741</v>
      </c>
      <c r="V96" s="13">
        <v>0.82310814418261691</v>
      </c>
      <c r="W96" s="13">
        <v>1.2171642069010729</v>
      </c>
      <c r="X96" s="13">
        <v>0.59942740176097176</v>
      </c>
      <c r="Y96" s="13">
        <v>4.404349486029183</v>
      </c>
      <c r="Z96" s="13">
        <v>0.95566014087068996</v>
      </c>
      <c r="AA96" s="13">
        <v>2.2349376042548275</v>
      </c>
      <c r="AB96" s="13">
        <v>0.78615078018589646</v>
      </c>
      <c r="AC96" s="13">
        <v>0.99715363849897198</v>
      </c>
      <c r="AD96" s="13">
        <v>0.63765601634355928</v>
      </c>
      <c r="AE96" s="13">
        <v>1.0569875527369179</v>
      </c>
      <c r="AF96" s="13">
        <v>1.0614068903115168</v>
      </c>
      <c r="AG96" s="13">
        <v>0.5849955833637841</v>
      </c>
      <c r="AH96" s="13">
        <v>1.1610167052508604</v>
      </c>
      <c r="AI96" s="13">
        <v>0.84438790535166752</v>
      </c>
      <c r="AJ96" s="13">
        <v>1.0008180264449573</v>
      </c>
      <c r="AK96" s="13">
        <v>0.93778318761368484</v>
      </c>
      <c r="AL96" s="13">
        <v>1.072380336029144</v>
      </c>
      <c r="AM96" s="13">
        <v>0.79532966403652072</v>
      </c>
      <c r="AN96" s="13">
        <v>0.78426324430205097</v>
      </c>
      <c r="AO96" s="13">
        <v>0.97500232038735912</v>
      </c>
      <c r="AP96" s="13">
        <v>0.87086777408219496</v>
      </c>
      <c r="AQ96" s="13">
        <v>1.0278465426075636</v>
      </c>
      <c r="AR96" s="13">
        <v>1.3991683424341588</v>
      </c>
      <c r="AS96" s="13">
        <v>5.082073776745017</v>
      </c>
      <c r="AT96" s="13">
        <v>3.7620163657725296</v>
      </c>
      <c r="AU96" s="13">
        <v>0.76439870979001623</v>
      </c>
      <c r="AV96" s="13">
        <v>0.76486914646231685</v>
      </c>
      <c r="AW96" s="13">
        <v>0.78461506732363706</v>
      </c>
      <c r="AX96" s="13">
        <v>1.0751592896253133</v>
      </c>
      <c r="AY96" s="13">
        <v>0.38558271002981925</v>
      </c>
      <c r="AZ96" s="13">
        <v>0.92468616680221383</v>
      </c>
      <c r="BA96" s="13">
        <v>0.91112967529118472</v>
      </c>
      <c r="BB96" s="13">
        <v>1.1292686423905591</v>
      </c>
      <c r="BC96" s="13">
        <v>1.0068678019663928</v>
      </c>
      <c r="BD96" s="13">
        <v>1.2842266499312083</v>
      </c>
      <c r="BE96" s="13">
        <v>1.2718456285850117</v>
      </c>
      <c r="BF96" s="13">
        <v>0.82129807367539598</v>
      </c>
      <c r="BG96" s="13">
        <v>0.8151521891940553</v>
      </c>
      <c r="BH96" s="13">
        <v>0.98009729633295961</v>
      </c>
      <c r="BI96" s="13">
        <v>1.090885441115631</v>
      </c>
      <c r="BJ96" s="13">
        <v>1.0753709768186965</v>
      </c>
      <c r="BK96" s="13">
        <v>1.2986324999190957</v>
      </c>
      <c r="BL96" s="13">
        <v>0.66526120234619679</v>
      </c>
      <c r="BM96" s="13">
        <v>1.3449862437946591</v>
      </c>
      <c r="BN96" s="13">
        <v>1.5878060796102209</v>
      </c>
      <c r="BO96" s="13">
        <v>0.96082089540788518</v>
      </c>
      <c r="BP96" s="13">
        <v>1.3548459321617692</v>
      </c>
      <c r="BQ96" s="13">
        <v>1.2657300177513444</v>
      </c>
      <c r="BR96" s="13">
        <v>1.2634129981732953</v>
      </c>
      <c r="BS96" s="13">
        <v>1.3085822063884678</v>
      </c>
      <c r="BT96" s="13">
        <v>1.6187476784847112</v>
      </c>
      <c r="BU96" s="13">
        <v>1.193451894016617</v>
      </c>
      <c r="BV96" s="13">
        <v>1.4767996497339582</v>
      </c>
      <c r="BW96" s="13">
        <v>1.1559050899715029</v>
      </c>
      <c r="BX96" s="13">
        <v>0.92494707409942978</v>
      </c>
      <c r="BY96" s="13">
        <v>1.0799742248861199</v>
      </c>
      <c r="BZ96" s="13">
        <v>0.8620433136187361</v>
      </c>
      <c r="CA96" s="13">
        <v>2.8562102966276748</v>
      </c>
      <c r="CB96" s="13">
        <v>0.54186550894745489</v>
      </c>
      <c r="CC96" s="13">
        <v>0.91746708335583227</v>
      </c>
      <c r="CD96" s="13">
        <v>0.8657133640148087</v>
      </c>
      <c r="CE96" s="13">
        <v>0.80684323836685246</v>
      </c>
      <c r="CF96" s="13">
        <v>0.76031448462534956</v>
      </c>
      <c r="CG96" s="13">
        <v>1.0033565995130092</v>
      </c>
      <c r="CH96" s="13">
        <v>1.2243620639738084</v>
      </c>
      <c r="CI96" s="13">
        <v>0.93265143015912044</v>
      </c>
      <c r="CJ96" s="13">
        <v>1.5399732379032485</v>
      </c>
      <c r="CK96" s="13">
        <v>0.71683094786809387</v>
      </c>
      <c r="CL96" s="13">
        <v>1.0144848796054093</v>
      </c>
      <c r="CM96" s="13">
        <v>0.91158548102426806</v>
      </c>
      <c r="CN96" s="13">
        <v>1.5482422406278076</v>
      </c>
      <c r="CO96" s="13">
        <v>1.6966324539875435</v>
      </c>
      <c r="CP96" s="13">
        <v>0.81563670958865409</v>
      </c>
      <c r="CQ96" s="13">
        <v>0.88505157766497478</v>
      </c>
      <c r="CR96" s="13">
        <v>1.1498529049129333</v>
      </c>
      <c r="CS96" s="13">
        <v>1.0417045384320676</v>
      </c>
      <c r="CT96" s="13">
        <v>0.83556077375833293</v>
      </c>
      <c r="CU96" s="13">
        <v>1.0006816083173549</v>
      </c>
      <c r="CV96" s="13">
        <v>0.95918052716016322</v>
      </c>
      <c r="CW96" s="13">
        <v>1.5917923664506761</v>
      </c>
      <c r="CX96" s="13">
        <v>0.80439600372672748</v>
      </c>
      <c r="CY96" s="13">
        <v>1.368574587437867</v>
      </c>
      <c r="DB96" s="12"/>
      <c r="DC96" s="13">
        <f t="shared" si="56"/>
        <v>2.3275801018857787</v>
      </c>
      <c r="DD96" s="13">
        <f t="shared" si="57"/>
        <v>1.3150715918505234</v>
      </c>
      <c r="DE96" s="13">
        <f t="shared" si="58"/>
        <v>1.2525206946141265</v>
      </c>
      <c r="DF96" s="13">
        <f t="shared" si="59"/>
        <v>0.8148183734613178</v>
      </c>
      <c r="DG96" s="13">
        <f t="shared" si="60"/>
        <v>1.3991683424341588</v>
      </c>
      <c r="DH96" s="13">
        <f t="shared" si="61"/>
        <v>3.7620163657725296</v>
      </c>
      <c r="DI96" s="13">
        <f t="shared" si="62"/>
        <v>1.2842266499312083</v>
      </c>
      <c r="DJ96" s="13">
        <f t="shared" si="63"/>
        <v>1.3548459321617692</v>
      </c>
      <c r="DK96" s="13">
        <f t="shared" si="64"/>
        <v>1.2657300177513444</v>
      </c>
      <c r="DL96" s="13">
        <f t="shared" si="65"/>
        <v>1.193451894016617</v>
      </c>
      <c r="DM96" s="13">
        <f t="shared" si="66"/>
        <v>1.0799742248861199</v>
      </c>
      <c r="DN96" s="13">
        <f t="shared" si="67"/>
        <v>1.5482422406278076</v>
      </c>
      <c r="DO96" s="13">
        <f t="shared" si="68"/>
        <v>1.6966324539875435</v>
      </c>
      <c r="DP96" s="13"/>
      <c r="DQ96" s="13"/>
      <c r="DR96">
        <f t="shared" si="69"/>
        <v>0</v>
      </c>
      <c r="DS96">
        <f t="shared" si="70"/>
        <v>0</v>
      </c>
      <c r="DT96" s="3">
        <f t="shared" si="71"/>
        <v>0</v>
      </c>
      <c r="DU96" s="3">
        <f t="shared" si="72"/>
        <v>0</v>
      </c>
      <c r="DV96" s="3">
        <f t="shared" si="73"/>
        <v>0</v>
      </c>
      <c r="DW96" s="3">
        <f t="shared" si="74"/>
        <v>0</v>
      </c>
      <c r="DX96" s="3">
        <f t="shared" si="75"/>
        <v>1</v>
      </c>
      <c r="DY96" s="3">
        <f t="shared" si="76"/>
        <v>0</v>
      </c>
      <c r="DZ96" s="3">
        <f t="shared" si="77"/>
        <v>0</v>
      </c>
      <c r="EA96" s="3">
        <f t="shared" si="78"/>
        <v>0</v>
      </c>
      <c r="EB96" s="3">
        <f t="shared" si="79"/>
        <v>0</v>
      </c>
      <c r="EC96" s="3">
        <f t="shared" si="80"/>
        <v>0</v>
      </c>
      <c r="ED96" s="3">
        <f t="shared" si="81"/>
        <v>0</v>
      </c>
      <c r="EE96" s="3">
        <f t="shared" si="82"/>
        <v>0</v>
      </c>
      <c r="EG96" s="15">
        <f t="shared" si="83"/>
        <v>2</v>
      </c>
      <c r="EH96" s="61"/>
      <c r="EI96" s="15">
        <v>5</v>
      </c>
    </row>
    <row r="97" spans="1:141" x14ac:dyDescent="0.2">
      <c r="A97" s="37" t="s">
        <v>164</v>
      </c>
      <c r="B97" s="7" t="s">
        <v>111</v>
      </c>
      <c r="C97" s="10" t="s">
        <v>138</v>
      </c>
      <c r="D97" s="8" t="s">
        <v>113</v>
      </c>
      <c r="E97" s="9" t="s">
        <v>114</v>
      </c>
      <c r="F97" s="22" t="s">
        <v>123</v>
      </c>
      <c r="G97" s="3">
        <v>18.95</v>
      </c>
      <c r="H97" s="13">
        <v>0.93252894824001442</v>
      </c>
      <c r="I97" s="13">
        <v>0.81377313765997505</v>
      </c>
      <c r="J97" s="13">
        <v>0.88172088214567368</v>
      </c>
      <c r="K97" s="13">
        <v>6.1403217895405371</v>
      </c>
      <c r="L97" s="13">
        <v>0.21704087768132163</v>
      </c>
      <c r="M97" s="13">
        <v>0.73081184071348326</v>
      </c>
      <c r="N97" s="13">
        <v>0.63662170358871828</v>
      </c>
      <c r="O97" s="13">
        <v>2.1608521186439567</v>
      </c>
      <c r="P97" s="13">
        <v>1.0301642648697309</v>
      </c>
      <c r="Q97" s="13">
        <v>0.79460747122628062</v>
      </c>
      <c r="R97" s="13">
        <v>1.6569249379254967</v>
      </c>
      <c r="S97" s="13">
        <v>6.2926302473363394E-2</v>
      </c>
      <c r="T97" s="13">
        <v>0.71459394421061173</v>
      </c>
      <c r="U97" s="13">
        <v>1.044417519613831</v>
      </c>
      <c r="V97" s="13">
        <v>0.80302412891261565</v>
      </c>
      <c r="W97" s="13">
        <v>0.90907474053699433</v>
      </c>
      <c r="X97" s="13">
        <v>0.80713790312614508</v>
      </c>
      <c r="Y97" s="13">
        <v>0.96026518529384863</v>
      </c>
      <c r="Z97" s="13">
        <v>0.80486418738838983</v>
      </c>
      <c r="AA97" s="13">
        <v>2.2736325535211481</v>
      </c>
      <c r="AB97" s="13">
        <v>0.93576522025066533</v>
      </c>
      <c r="AC97" s="13">
        <v>0.96138724552213872</v>
      </c>
      <c r="AD97" s="13">
        <v>0.56232879238152522</v>
      </c>
      <c r="AE97" s="13">
        <v>0.91564572746873052</v>
      </c>
      <c r="AF97" s="13">
        <v>0.71540272298800356</v>
      </c>
      <c r="AG97" s="13">
        <v>0.70580546666870836</v>
      </c>
      <c r="AH97" s="13">
        <v>1.2868074758053341</v>
      </c>
      <c r="AI97" s="13">
        <v>0.99852773170862752</v>
      </c>
      <c r="AJ97" s="13">
        <v>0.51165950190175258</v>
      </c>
      <c r="AK97" s="13">
        <v>2.1185771299058378</v>
      </c>
      <c r="AL97" s="13">
        <v>0.96887995478773126</v>
      </c>
      <c r="AM97" s="13">
        <v>1.1812498826084432</v>
      </c>
      <c r="AN97" s="13">
        <v>0.89570697746006211</v>
      </c>
      <c r="AO97" s="13">
        <v>0.91172941869244362</v>
      </c>
      <c r="AP97" s="13">
        <v>0.8327367817114979</v>
      </c>
      <c r="AQ97" s="13">
        <v>0.91055959707566714</v>
      </c>
      <c r="AR97" s="13">
        <v>0.89408595818038472</v>
      </c>
      <c r="AS97" s="13">
        <v>0.14224955185177043</v>
      </c>
      <c r="AT97" s="13">
        <v>1.0303712949367587</v>
      </c>
      <c r="AU97" s="13">
        <v>0.72564786259483149</v>
      </c>
      <c r="AV97" s="13">
        <v>1.2973618311356891</v>
      </c>
      <c r="AW97" s="13">
        <v>0.65782960954493441</v>
      </c>
      <c r="AX97" s="13">
        <v>0.61316183286454462</v>
      </c>
      <c r="AY97" s="13">
        <v>0.91611835174421419</v>
      </c>
      <c r="AZ97" s="13">
        <v>0.68751074483560248</v>
      </c>
      <c r="BA97" s="13">
        <v>0.56523866943245926</v>
      </c>
      <c r="BB97" s="13">
        <v>0.86814354080221046</v>
      </c>
      <c r="BC97" s="13">
        <v>0.98886418631045847</v>
      </c>
      <c r="BD97" s="13">
        <v>1.1519182437600941</v>
      </c>
      <c r="BE97" s="13">
        <v>0.94782890519839202</v>
      </c>
      <c r="BF97" s="13">
        <v>0.77679587157165997</v>
      </c>
      <c r="BG97" s="13">
        <v>0.85903323386113328</v>
      </c>
      <c r="BH97" s="13">
        <v>1.0919048674221115</v>
      </c>
      <c r="BI97" s="13">
        <v>0.71102288846858031</v>
      </c>
      <c r="BJ97" s="13">
        <v>1.3776402459804922</v>
      </c>
      <c r="BK97" s="13">
        <v>1.0303712949367587</v>
      </c>
      <c r="BL97" s="13">
        <v>0.60933781721941738</v>
      </c>
      <c r="BM97" s="13">
        <v>1.0008784467871252</v>
      </c>
      <c r="BN97" s="13">
        <v>0.90521295528494217</v>
      </c>
      <c r="BO97" s="13">
        <v>1.2190951654467783</v>
      </c>
      <c r="BP97" s="13">
        <v>1.4383167135848416</v>
      </c>
      <c r="BQ97" s="13">
        <v>0.66252006589033408</v>
      </c>
      <c r="BR97" s="13">
        <v>1.3452500875894009</v>
      </c>
      <c r="BS97" s="13">
        <v>1.5287636495524364</v>
      </c>
      <c r="BT97" s="13">
        <v>0.70683150886759061</v>
      </c>
      <c r="BU97" s="13">
        <v>0.98167337763293028</v>
      </c>
      <c r="BV97" s="13">
        <v>1.050698909980929</v>
      </c>
      <c r="BW97" s="13">
        <v>0.38535409641520962</v>
      </c>
      <c r="BX97" s="13">
        <v>1.0437871271643158</v>
      </c>
      <c r="BY97" s="13">
        <v>1.0030811031323581</v>
      </c>
      <c r="BZ97" s="13">
        <v>1.0198198069687776</v>
      </c>
      <c r="CA97" s="13">
        <v>0.62841861506213581</v>
      </c>
      <c r="CB97" s="13">
        <v>0.29337013415165453</v>
      </c>
      <c r="CC97" s="13">
        <v>0.90423615682722092</v>
      </c>
      <c r="CD97" s="13">
        <v>0.8245431891638364</v>
      </c>
      <c r="CE97" s="13">
        <v>0.83447448309178174</v>
      </c>
      <c r="CF97" s="13">
        <v>0.58277282317367241</v>
      </c>
      <c r="CG97" s="13">
        <v>1.0205305420851483</v>
      </c>
      <c r="CH97" s="13">
        <v>1.314979173363612</v>
      </c>
      <c r="CI97" s="13">
        <v>1.0360536770695716</v>
      </c>
      <c r="CJ97" s="13">
        <v>1.4252215275893361</v>
      </c>
      <c r="CK97" s="13">
        <v>0.86361935807692192</v>
      </c>
      <c r="CL97" s="13">
        <v>1.0643996568011196</v>
      </c>
      <c r="CM97" s="13">
        <v>0.93404239161646962</v>
      </c>
      <c r="CN97" s="13">
        <v>0.20729497683458414</v>
      </c>
      <c r="CO97" s="13">
        <v>0.91653166650482309</v>
      </c>
      <c r="CP97" s="13">
        <v>1.4282221681990102</v>
      </c>
      <c r="CQ97" s="13">
        <v>1.2306787063204536</v>
      </c>
      <c r="CR97" s="13">
        <v>1.0960719533476722</v>
      </c>
      <c r="CS97" s="13">
        <v>1.0500738921141124</v>
      </c>
      <c r="CT97" s="13">
        <v>0.89625894857259869</v>
      </c>
      <c r="CU97" s="13">
        <v>1.0781128865239855</v>
      </c>
      <c r="CV97" s="13">
        <v>1.0790242769066687</v>
      </c>
      <c r="CW97" s="13">
        <v>2.0723486979750918</v>
      </c>
      <c r="CX97" s="13">
        <v>0.98302368158897824</v>
      </c>
      <c r="CY97" s="13">
        <v>0.83066695727696938</v>
      </c>
      <c r="DB97" s="13"/>
      <c r="DC97" s="13">
        <f t="shared" si="56"/>
        <v>6.1403217895405371</v>
      </c>
      <c r="DD97" s="13">
        <f t="shared" si="57"/>
        <v>0.73081184071348326</v>
      </c>
      <c r="DE97" s="13">
        <f t="shared" si="58"/>
        <v>1.0301642648697309</v>
      </c>
      <c r="DF97" s="13">
        <f t="shared" si="59"/>
        <v>0.71459394421061173</v>
      </c>
      <c r="DG97" s="13">
        <f t="shared" si="60"/>
        <v>0.89408595818038472</v>
      </c>
      <c r="DH97" s="13">
        <f t="shared" si="61"/>
        <v>1.0303712949367587</v>
      </c>
      <c r="DI97" s="13">
        <f t="shared" si="62"/>
        <v>1.1519182437600941</v>
      </c>
      <c r="DJ97" s="13">
        <f t="shared" si="63"/>
        <v>1.4383167135848416</v>
      </c>
      <c r="DK97" s="13">
        <f t="shared" si="64"/>
        <v>0.66252006589033408</v>
      </c>
      <c r="DL97" s="13">
        <f t="shared" si="65"/>
        <v>0.98167337763293028</v>
      </c>
      <c r="DM97" s="13">
        <f t="shared" si="66"/>
        <v>1.0030811031323581</v>
      </c>
      <c r="DN97" s="13">
        <f t="shared" si="67"/>
        <v>0.20729497683458414</v>
      </c>
      <c r="DO97" s="13">
        <f t="shared" si="68"/>
        <v>0.91653166650482309</v>
      </c>
      <c r="DP97" s="13"/>
      <c r="DQ97" s="13"/>
      <c r="DR97">
        <f t="shared" si="69"/>
        <v>1</v>
      </c>
      <c r="DS97">
        <f t="shared" si="70"/>
        <v>0</v>
      </c>
      <c r="DT97" s="3">
        <f t="shared" si="71"/>
        <v>0</v>
      </c>
      <c r="DU97" s="3">
        <f t="shared" si="72"/>
        <v>0</v>
      </c>
      <c r="DV97" s="3">
        <f t="shared" si="73"/>
        <v>0</v>
      </c>
      <c r="DW97" s="3">
        <f t="shared" si="74"/>
        <v>0</v>
      </c>
      <c r="DX97" s="3">
        <f t="shared" si="75"/>
        <v>0</v>
      </c>
      <c r="DY97" s="3">
        <f t="shared" si="76"/>
        <v>0</v>
      </c>
      <c r="DZ97" s="3">
        <f t="shared" si="77"/>
        <v>0</v>
      </c>
      <c r="EA97" s="3">
        <f t="shared" si="78"/>
        <v>0</v>
      </c>
      <c r="EB97" s="3">
        <f t="shared" si="79"/>
        <v>0</v>
      </c>
      <c r="EC97" s="3">
        <f t="shared" si="80"/>
        <v>0</v>
      </c>
      <c r="ED97" s="3">
        <f t="shared" si="81"/>
        <v>0</v>
      </c>
      <c r="EE97" s="3">
        <f t="shared" si="82"/>
        <v>0</v>
      </c>
      <c r="EG97" s="15">
        <f t="shared" si="83"/>
        <v>1</v>
      </c>
      <c r="EH97" s="55"/>
      <c r="EI97" s="15">
        <v>1</v>
      </c>
    </row>
    <row r="98" spans="1:141" x14ac:dyDescent="0.2">
      <c r="A98" s="38" t="s">
        <v>165</v>
      </c>
      <c r="B98" s="7" t="s">
        <v>111</v>
      </c>
      <c r="C98" s="10" t="s">
        <v>138</v>
      </c>
      <c r="D98" s="32" t="s">
        <v>113</v>
      </c>
      <c r="E98" s="10" t="s">
        <v>114</v>
      </c>
      <c r="F98" s="11" t="s">
        <v>148</v>
      </c>
      <c r="G98" s="3">
        <v>19.149999999999999</v>
      </c>
      <c r="H98" s="13">
        <v>1.0825803567430576</v>
      </c>
      <c r="I98" s="13">
        <v>1.0014057842018969</v>
      </c>
      <c r="J98" s="13">
        <v>1.2155352542423599</v>
      </c>
      <c r="K98" s="13">
        <v>2.0717225658899094</v>
      </c>
      <c r="L98" s="13">
        <v>7.9324755215071745</v>
      </c>
      <c r="M98" s="13">
        <v>0.89325336036444403</v>
      </c>
      <c r="N98" s="13">
        <v>1.0951692897850034</v>
      </c>
      <c r="O98" s="13">
        <v>0.64690460438471931</v>
      </c>
      <c r="P98" s="13">
        <v>1.0474159216889274</v>
      </c>
      <c r="Q98" s="13">
        <v>1.0535930957955935</v>
      </c>
      <c r="R98" s="13">
        <v>0.75540267449466592</v>
      </c>
      <c r="S98" s="13">
        <v>1.278400104617349</v>
      </c>
      <c r="T98" s="13">
        <v>0.89909808528333013</v>
      </c>
      <c r="U98" s="13">
        <v>0.85668363851556995</v>
      </c>
      <c r="V98" s="13">
        <v>0.8834092825582206</v>
      </c>
      <c r="W98" s="13">
        <v>1.0537435601559948</v>
      </c>
      <c r="X98" s="13">
        <v>1.0597007665809735</v>
      </c>
      <c r="Y98" s="13">
        <v>1.6143226464962701</v>
      </c>
      <c r="Z98" s="13">
        <v>1.2803777862324324</v>
      </c>
      <c r="AA98" s="13">
        <v>1.1584811375206814</v>
      </c>
      <c r="AB98" s="13">
        <v>1.2098917268411933</v>
      </c>
      <c r="AC98" s="13">
        <v>0.99853694557905825</v>
      </c>
      <c r="AD98" s="13">
        <v>1.2949086060213877</v>
      </c>
      <c r="AE98" s="13">
        <v>1.1110766806799632</v>
      </c>
      <c r="AF98" s="13">
        <v>1.0125392400296591</v>
      </c>
      <c r="AG98" s="13">
        <v>0.70637081301709104</v>
      </c>
      <c r="AH98" s="13">
        <v>1.0333927952445594</v>
      </c>
      <c r="AI98" s="13">
        <v>0.77269866976459667</v>
      </c>
      <c r="AJ98" s="13">
        <v>1.1197523393719593</v>
      </c>
      <c r="AK98" s="13">
        <v>1.3748996459707379</v>
      </c>
      <c r="AL98" s="13">
        <v>1.0664502536527423</v>
      </c>
      <c r="AM98" s="13">
        <v>0.73286780163110188</v>
      </c>
      <c r="AN98" s="13">
        <v>1.1339915523615625</v>
      </c>
      <c r="AO98" s="13">
        <v>1.0610389057730409</v>
      </c>
      <c r="AP98" s="13">
        <v>1.1995768558031019</v>
      </c>
      <c r="AQ98" s="13">
        <v>1.0292724285941739</v>
      </c>
      <c r="AR98" s="13">
        <v>1.5016718159135409</v>
      </c>
      <c r="AS98" s="13">
        <v>4.9843912569523159</v>
      </c>
      <c r="AT98" s="13">
        <v>2.5201439194636195</v>
      </c>
      <c r="AU98" s="13">
        <v>0.9294165553255701</v>
      </c>
      <c r="AV98" s="13">
        <v>1.4095990511867937</v>
      </c>
      <c r="AW98" s="13">
        <v>1.0658888076096096</v>
      </c>
      <c r="AX98" s="13">
        <v>1.0256584726979974</v>
      </c>
      <c r="AY98" s="13">
        <v>0.91200413207882625</v>
      </c>
      <c r="AZ98" s="13">
        <v>0.99242894020621175</v>
      </c>
      <c r="BA98" s="13">
        <v>0.92513018578684236</v>
      </c>
      <c r="BB98" s="13">
        <v>0.86897629707016433</v>
      </c>
      <c r="BC98" s="13">
        <v>1.0012999928531503</v>
      </c>
      <c r="BD98" s="13">
        <v>1.2595425346150853</v>
      </c>
      <c r="BE98" s="13">
        <v>1.1719601971144682</v>
      </c>
      <c r="BF98" s="13">
        <v>1.1470893882592559</v>
      </c>
      <c r="BG98" s="13">
        <v>1.37281892014623</v>
      </c>
      <c r="BH98" s="13">
        <v>1.0374176936277473</v>
      </c>
      <c r="BI98" s="13">
        <v>0.85115843481776932</v>
      </c>
      <c r="BJ98" s="13">
        <v>0.86264234444603616</v>
      </c>
      <c r="BK98" s="13">
        <v>1.2561364780391093</v>
      </c>
      <c r="BL98" s="13">
        <v>0.94867958331026847</v>
      </c>
      <c r="BM98" s="13">
        <v>0.98595343510816214</v>
      </c>
      <c r="BN98" s="13">
        <v>1.3556969577893232</v>
      </c>
      <c r="BO98" s="13">
        <v>0.94890754399954824</v>
      </c>
      <c r="BP98" s="13">
        <v>0.93311629604911905</v>
      </c>
      <c r="BQ98" s="13">
        <v>1.2500360558884966</v>
      </c>
      <c r="BR98" s="13">
        <v>1.0276338513639014</v>
      </c>
      <c r="BS98" s="13">
        <v>0.82359361970615008</v>
      </c>
      <c r="BT98" s="13">
        <v>1.154187909721349</v>
      </c>
      <c r="BU98" s="13">
        <v>0.51660747191944068</v>
      </c>
      <c r="BV98" s="13">
        <v>1.2785194567213152</v>
      </c>
      <c r="BW98" s="13">
        <v>1.4959095491812358</v>
      </c>
      <c r="BX98" s="13">
        <v>1.1403231512344274</v>
      </c>
      <c r="BY98" s="13">
        <v>1.1041964598469098</v>
      </c>
      <c r="BZ98" s="13">
        <v>1.0265701844721464</v>
      </c>
      <c r="CA98" s="13">
        <v>2.7247090908402556</v>
      </c>
      <c r="CB98" s="13">
        <v>1.2125184703640233</v>
      </c>
      <c r="CC98" s="13">
        <v>0.96441654300336488</v>
      </c>
      <c r="CD98" s="13">
        <v>1.2175333882243424</v>
      </c>
      <c r="CE98" s="13">
        <v>1.1426315766646207</v>
      </c>
      <c r="CF98" s="13">
        <v>0.97041125008469409</v>
      </c>
      <c r="CG98" s="13">
        <v>1.0187742782291351</v>
      </c>
      <c r="CH98" s="13">
        <v>1.1282057928921918</v>
      </c>
      <c r="CI98" s="13">
        <v>1.1029824937282127</v>
      </c>
      <c r="CJ98" s="13">
        <v>0.87351554319696212</v>
      </c>
      <c r="CK98" s="13">
        <v>1.2938809038370751</v>
      </c>
      <c r="CL98" s="13">
        <v>1.0812853977177075</v>
      </c>
      <c r="CM98" s="13">
        <v>1.1879300209977466</v>
      </c>
      <c r="CN98" s="13">
        <v>1.2164113776051042</v>
      </c>
      <c r="CO98" s="13">
        <v>1.1604417157781415</v>
      </c>
      <c r="CP98" s="13">
        <v>0.73611272374882508</v>
      </c>
      <c r="CQ98" s="13">
        <v>1.032279349839837</v>
      </c>
      <c r="CR98" s="13">
        <v>1.0093659439772023</v>
      </c>
      <c r="CS98" s="13">
        <v>0.91443095050443379</v>
      </c>
      <c r="CT98" s="13">
        <v>0.99503327049080437</v>
      </c>
      <c r="CU98" s="13">
        <v>0.96124961340235482</v>
      </c>
      <c r="CV98" s="13">
        <v>0.98751479996074321</v>
      </c>
      <c r="CW98" s="13">
        <v>1.1271286260524276</v>
      </c>
      <c r="CX98" s="13">
        <v>0.89998809289432424</v>
      </c>
      <c r="CY98" s="13">
        <v>1.193066173019999</v>
      </c>
      <c r="DB98" s="12"/>
      <c r="DC98" s="13">
        <f t="shared" si="56"/>
        <v>2.0717225658899094</v>
      </c>
      <c r="DD98" s="13">
        <f t="shared" si="57"/>
        <v>0.89325336036444403</v>
      </c>
      <c r="DE98" s="13">
        <f t="shared" si="58"/>
        <v>1.0474159216889274</v>
      </c>
      <c r="DF98" s="13">
        <f t="shared" si="59"/>
        <v>0.89909808528333013</v>
      </c>
      <c r="DG98" s="13">
        <f t="shared" si="60"/>
        <v>1.5016718159135409</v>
      </c>
      <c r="DH98" s="13">
        <f t="shared" si="61"/>
        <v>2.5201439194636195</v>
      </c>
      <c r="DI98" s="13">
        <f t="shared" si="62"/>
        <v>1.2595425346150853</v>
      </c>
      <c r="DJ98" s="13">
        <f t="shared" si="63"/>
        <v>0.93311629604911905</v>
      </c>
      <c r="DK98" s="13">
        <f t="shared" si="64"/>
        <v>1.2500360558884966</v>
      </c>
      <c r="DL98" s="13">
        <f t="shared" si="65"/>
        <v>0.51660747191944068</v>
      </c>
      <c r="DM98" s="13">
        <f t="shared" si="66"/>
        <v>1.1041964598469098</v>
      </c>
      <c r="DN98" s="13">
        <f t="shared" si="67"/>
        <v>1.2164113776051042</v>
      </c>
      <c r="DO98" s="13">
        <f t="shared" si="68"/>
        <v>1.1604417157781415</v>
      </c>
      <c r="DP98" s="13"/>
      <c r="DQ98" s="13"/>
      <c r="DR98">
        <f t="shared" si="69"/>
        <v>0</v>
      </c>
      <c r="DS98">
        <f t="shared" si="70"/>
        <v>0</v>
      </c>
      <c r="DT98" s="3">
        <f t="shared" si="71"/>
        <v>0</v>
      </c>
      <c r="DU98" s="3">
        <f t="shared" si="72"/>
        <v>0</v>
      </c>
      <c r="DV98" s="3">
        <f t="shared" si="73"/>
        <v>0</v>
      </c>
      <c r="DW98" s="3">
        <f t="shared" si="74"/>
        <v>0</v>
      </c>
      <c r="DX98" s="3">
        <f t="shared" si="75"/>
        <v>0</v>
      </c>
      <c r="DY98" s="3">
        <f t="shared" si="76"/>
        <v>0</v>
      </c>
      <c r="DZ98" s="3">
        <f t="shared" si="77"/>
        <v>0</v>
      </c>
      <c r="EA98" s="3">
        <f t="shared" si="78"/>
        <v>0</v>
      </c>
      <c r="EB98" s="3">
        <f t="shared" si="79"/>
        <v>0</v>
      </c>
      <c r="EC98" s="3">
        <f t="shared" si="80"/>
        <v>0</v>
      </c>
      <c r="ED98" s="3">
        <f t="shared" si="81"/>
        <v>0</v>
      </c>
      <c r="EE98" s="3">
        <f t="shared" si="82"/>
        <v>0</v>
      </c>
      <c r="EG98" s="15">
        <f t="shared" si="83"/>
        <v>0</v>
      </c>
      <c r="EH98" s="52" t="s">
        <v>138</v>
      </c>
      <c r="EI98" s="15">
        <v>0</v>
      </c>
    </row>
    <row r="99" spans="1:141" x14ac:dyDescent="0.2">
      <c r="A99" s="38" t="s">
        <v>165</v>
      </c>
      <c r="B99" s="7" t="s">
        <v>111</v>
      </c>
      <c r="C99" s="10" t="s">
        <v>138</v>
      </c>
      <c r="D99" s="8" t="s">
        <v>113</v>
      </c>
      <c r="E99" s="9" t="s">
        <v>114</v>
      </c>
      <c r="F99" s="11" t="s">
        <v>115</v>
      </c>
      <c r="G99" s="3">
        <v>17.920000000000002</v>
      </c>
      <c r="H99" s="13">
        <v>0.62289141762799694</v>
      </c>
      <c r="I99" s="13">
        <v>0.6189490120490555</v>
      </c>
      <c r="J99" s="13">
        <v>0.95598341822559196</v>
      </c>
      <c r="K99" s="13">
        <v>2.186060077377292</v>
      </c>
      <c r="L99" s="13">
        <v>1.5492460295632788</v>
      </c>
      <c r="M99" s="13">
        <v>1.5310053603333342</v>
      </c>
      <c r="N99" s="13">
        <v>1.1564037062476344</v>
      </c>
      <c r="O99" s="13">
        <v>1.3452118920903755</v>
      </c>
      <c r="P99" s="13">
        <v>0.94549413560430395</v>
      </c>
      <c r="Q99" s="13">
        <v>0.938902275344355</v>
      </c>
      <c r="R99" s="13">
        <v>1.0878889338962852</v>
      </c>
      <c r="S99" s="13">
        <v>2.1558582743836112</v>
      </c>
      <c r="T99" s="13">
        <v>1.1161650806492132</v>
      </c>
      <c r="U99" s="13">
        <v>0.88554112653830652</v>
      </c>
      <c r="V99" s="13">
        <v>0.9786589715909334</v>
      </c>
      <c r="W99" s="13">
        <v>1.1682582945642419</v>
      </c>
      <c r="X99" s="13">
        <v>0.52577242127223833</v>
      </c>
      <c r="Y99" s="13">
        <v>1.0578559154324625</v>
      </c>
      <c r="Z99" s="13">
        <v>0.98171729827925347</v>
      </c>
      <c r="AA99" s="13">
        <v>0.73498356390094743</v>
      </c>
      <c r="AB99" s="13">
        <v>0.51251005257860105</v>
      </c>
      <c r="AC99" s="13">
        <v>1.0827854170612727</v>
      </c>
      <c r="AD99" s="13">
        <v>0.36521024413384789</v>
      </c>
      <c r="AE99" s="13">
        <v>0.93891279127752048</v>
      </c>
      <c r="AF99" s="13">
        <v>0.7730685117040812</v>
      </c>
      <c r="AG99" s="13">
        <v>0.39426069755685872</v>
      </c>
      <c r="AH99" s="13">
        <v>1.0623172047535157</v>
      </c>
      <c r="AI99" s="13">
        <v>0.75897341365341142</v>
      </c>
      <c r="AJ99" s="13">
        <v>0.80195401444389269</v>
      </c>
      <c r="AK99" s="13">
        <v>1.1812062911401617</v>
      </c>
      <c r="AL99" s="13">
        <v>1.0814343896492575</v>
      </c>
      <c r="AM99" s="13">
        <v>1.0302032179476355</v>
      </c>
      <c r="AN99" s="13">
        <v>1.2248565696615419</v>
      </c>
      <c r="AO99" s="13">
        <v>0.96577768062055247</v>
      </c>
      <c r="AP99" s="13">
        <v>0.78165527430795156</v>
      </c>
      <c r="AQ99" s="13">
        <v>1.0348263753018112</v>
      </c>
      <c r="AR99" s="13">
        <v>1.1726985973583692</v>
      </c>
      <c r="AS99" s="13">
        <v>1.8105843250301759</v>
      </c>
      <c r="AT99" s="13">
        <v>0.97571086107098337</v>
      </c>
      <c r="AU99" s="13">
        <v>0.57658887387026569</v>
      </c>
      <c r="AV99" s="13">
        <v>0.55170979127437725</v>
      </c>
      <c r="AW99" s="13">
        <v>0.5435396133444409</v>
      </c>
      <c r="AX99" s="13">
        <v>0.67633569888481826</v>
      </c>
      <c r="AY99" s="13">
        <v>0.33864807376311673</v>
      </c>
      <c r="AZ99" s="13">
        <v>0.68541871979035074</v>
      </c>
      <c r="BA99" s="13">
        <v>1.0572092445082917</v>
      </c>
      <c r="BB99" s="13">
        <v>0.93152790519234585</v>
      </c>
      <c r="BC99" s="13">
        <v>0.99653810827327338</v>
      </c>
      <c r="BD99" s="13">
        <v>0.51313824849358591</v>
      </c>
      <c r="BE99" s="13">
        <v>1.1448667389910949</v>
      </c>
      <c r="BF99" s="13">
        <v>0.79099558262927594</v>
      </c>
      <c r="BG99" s="13">
        <v>0.51687684270429002</v>
      </c>
      <c r="BH99" s="13">
        <v>0.95748234910027974</v>
      </c>
      <c r="BI99" s="13">
        <v>0.79819694948184183</v>
      </c>
      <c r="BJ99" s="13">
        <v>0.9156995000631406</v>
      </c>
      <c r="BK99" s="13">
        <v>0.97571086107098337</v>
      </c>
      <c r="BL99" s="13">
        <v>0.48288884031027468</v>
      </c>
      <c r="BM99" s="13">
        <v>0.98871380851648383</v>
      </c>
      <c r="BN99" s="13">
        <v>1.8279935063205537</v>
      </c>
      <c r="BO99" s="13">
        <v>0.57971856334146399</v>
      </c>
      <c r="BP99" s="13">
        <v>0.96417664857144081</v>
      </c>
      <c r="BQ99" s="13">
        <v>1.2110564345778532</v>
      </c>
      <c r="BR99" s="13">
        <v>0.97382979253454016</v>
      </c>
      <c r="BS99" s="13">
        <v>0.79120379712238875</v>
      </c>
      <c r="BT99" s="13">
        <v>1.2016796381047832</v>
      </c>
      <c r="BU99" s="13">
        <v>0.70447607389835287</v>
      </c>
      <c r="BV99" s="13">
        <v>1.2559786969568945</v>
      </c>
      <c r="BW99" s="13">
        <v>0.64897111476588498</v>
      </c>
      <c r="BX99" s="13">
        <v>0.83329672834735025</v>
      </c>
      <c r="BY99" s="13">
        <v>0.99854023989609431</v>
      </c>
      <c r="BZ99" s="13">
        <v>0.8012033366779362</v>
      </c>
      <c r="CA99" s="13">
        <v>2.0575641498658781</v>
      </c>
      <c r="CB99" s="13">
        <v>0.64222888652972243</v>
      </c>
      <c r="CC99" s="13">
        <v>0.84104852496931892</v>
      </c>
      <c r="CD99" s="13">
        <v>1.0643691596944542</v>
      </c>
      <c r="CE99" s="13">
        <v>0.52818581976357126</v>
      </c>
      <c r="CF99" s="13">
        <v>0.95939733956918327</v>
      </c>
      <c r="CG99" s="13">
        <v>0.8688996344291835</v>
      </c>
      <c r="CH99" s="13">
        <v>1.0091592783615499</v>
      </c>
      <c r="CI99" s="13">
        <v>0.94271908645422586</v>
      </c>
      <c r="CJ99" s="13">
        <v>1.1368582105434732</v>
      </c>
      <c r="CK99" s="13">
        <v>0.4569467602240494</v>
      </c>
      <c r="CL99" s="13">
        <v>0.93507493987571177</v>
      </c>
      <c r="CM99" s="13">
        <v>0.59922073925017927</v>
      </c>
      <c r="CN99" s="13">
        <v>1.4265858150724595</v>
      </c>
      <c r="CO99" s="13">
        <v>2.3275859462417765</v>
      </c>
      <c r="CP99" s="13">
        <v>0.95863060798066269</v>
      </c>
      <c r="CQ99" s="13">
        <v>0.9861985891065902</v>
      </c>
      <c r="CR99" s="13">
        <v>0.96017240347559873</v>
      </c>
      <c r="CS99" s="13">
        <v>1.0104492618557086</v>
      </c>
      <c r="CT99" s="13">
        <v>0.79425319462250676</v>
      </c>
      <c r="CU99" s="13">
        <v>1.101048579605205</v>
      </c>
      <c r="CV99" s="13">
        <v>0.99769729204722135</v>
      </c>
      <c r="CW99" s="13">
        <v>1.3464882512774756</v>
      </c>
      <c r="CX99" s="13">
        <v>0.98103626475255323</v>
      </c>
      <c r="CY99" s="13">
        <v>1.2763802745029982</v>
      </c>
      <c r="DB99" s="13"/>
      <c r="DC99" s="13">
        <f t="shared" si="56"/>
        <v>2.186060077377292</v>
      </c>
      <c r="DD99" s="13">
        <f t="shared" si="57"/>
        <v>1.5310053603333342</v>
      </c>
      <c r="DE99" s="13">
        <f t="shared" si="58"/>
        <v>0.94549413560430395</v>
      </c>
      <c r="DF99" s="13">
        <f t="shared" si="59"/>
        <v>1.1161650806492132</v>
      </c>
      <c r="DG99" s="13">
        <f t="shared" si="60"/>
        <v>1.1726985973583692</v>
      </c>
      <c r="DH99" s="13">
        <f t="shared" si="61"/>
        <v>0.97571086107098337</v>
      </c>
      <c r="DI99" s="13">
        <f t="shared" si="62"/>
        <v>0.51313824849358591</v>
      </c>
      <c r="DJ99" s="13">
        <f t="shared" si="63"/>
        <v>0.96417664857144081</v>
      </c>
      <c r="DK99" s="13">
        <f t="shared" si="64"/>
        <v>1.2110564345778532</v>
      </c>
      <c r="DL99" s="13">
        <f t="shared" si="65"/>
        <v>0.70447607389835287</v>
      </c>
      <c r="DM99" s="13">
        <f t="shared" si="66"/>
        <v>0.99854023989609431</v>
      </c>
      <c r="DN99" s="13">
        <f t="shared" si="67"/>
        <v>1.4265858150724595</v>
      </c>
      <c r="DO99" s="13">
        <f t="shared" si="68"/>
        <v>2.3275859462417765</v>
      </c>
      <c r="DP99" s="13"/>
      <c r="DQ99" s="13"/>
      <c r="DR99">
        <f t="shared" si="69"/>
        <v>0</v>
      </c>
      <c r="DS99">
        <f t="shared" si="70"/>
        <v>0</v>
      </c>
      <c r="DT99" s="3">
        <f t="shared" si="71"/>
        <v>0</v>
      </c>
      <c r="DU99" s="3">
        <f t="shared" si="72"/>
        <v>0</v>
      </c>
      <c r="DV99" s="3">
        <f t="shared" si="73"/>
        <v>0</v>
      </c>
      <c r="DW99" s="3">
        <f t="shared" si="74"/>
        <v>0</v>
      </c>
      <c r="DX99" s="3">
        <f t="shared" si="75"/>
        <v>0</v>
      </c>
      <c r="DY99" s="3">
        <f t="shared" si="76"/>
        <v>0</v>
      </c>
      <c r="DZ99" s="3">
        <f t="shared" si="77"/>
        <v>0</v>
      </c>
      <c r="EA99" s="3">
        <f t="shared" si="78"/>
        <v>0</v>
      </c>
      <c r="EB99" s="3">
        <f t="shared" si="79"/>
        <v>0</v>
      </c>
      <c r="EC99" s="3">
        <f t="shared" si="80"/>
        <v>0</v>
      </c>
      <c r="ED99" s="3">
        <f t="shared" si="81"/>
        <v>0</v>
      </c>
      <c r="EE99" s="3">
        <f t="shared" si="82"/>
        <v>0</v>
      </c>
      <c r="EG99" s="15">
        <f t="shared" si="83"/>
        <v>0</v>
      </c>
      <c r="EH99" s="53"/>
      <c r="EI99" s="15">
        <v>0</v>
      </c>
    </row>
    <row r="100" spans="1:141" x14ac:dyDescent="0.2">
      <c r="A100" s="38" t="s">
        <v>166</v>
      </c>
      <c r="B100" s="7" t="s">
        <v>111</v>
      </c>
      <c r="C100" s="10" t="s">
        <v>138</v>
      </c>
      <c r="D100" s="31" t="s">
        <v>113</v>
      </c>
      <c r="E100" s="9" t="s">
        <v>114</v>
      </c>
      <c r="F100" s="32" t="s">
        <v>149</v>
      </c>
      <c r="G100" s="3">
        <v>20.440000000000001</v>
      </c>
      <c r="H100" s="13">
        <v>1.0577303818668111</v>
      </c>
      <c r="I100" s="13">
        <v>0.91222871371225245</v>
      </c>
      <c r="J100" s="13">
        <v>0.86809916151039634</v>
      </c>
      <c r="K100" s="13">
        <v>0.40116140039731685</v>
      </c>
      <c r="L100" s="13">
        <v>0.62836536337177895</v>
      </c>
      <c r="M100" s="13">
        <v>4.2563533770899893</v>
      </c>
      <c r="N100" s="13">
        <v>1.2135668878293211</v>
      </c>
      <c r="O100" s="13">
        <v>0.80003324221109462</v>
      </c>
      <c r="P100" s="13">
        <v>0.96980441651542437</v>
      </c>
      <c r="Q100" s="13">
        <v>0.75271104001355038</v>
      </c>
      <c r="R100" s="13">
        <v>0.63398266422071281</v>
      </c>
      <c r="S100" s="13">
        <v>511.69721525361371</v>
      </c>
      <c r="T100" s="13">
        <v>1.3472933374531633</v>
      </c>
      <c r="U100" s="13">
        <v>0.95102527983994356</v>
      </c>
      <c r="V100" s="13">
        <v>1.3332075016510396</v>
      </c>
      <c r="W100" s="13">
        <v>1.3326501375297841</v>
      </c>
      <c r="X100" s="13">
        <v>0.35943610415987276</v>
      </c>
      <c r="Y100" s="13">
        <v>0.20197602441184229</v>
      </c>
      <c r="Z100" s="13">
        <v>2.890448289110148</v>
      </c>
      <c r="AA100" s="13">
        <v>0.80016550202021985</v>
      </c>
      <c r="AB100" s="13">
        <v>1.1335851008140654</v>
      </c>
      <c r="AC100" s="13">
        <v>1.3908161780935742</v>
      </c>
      <c r="AD100" s="13">
        <v>1.098152018483781</v>
      </c>
      <c r="AE100" s="13">
        <v>1.1305643773380452</v>
      </c>
      <c r="AF100" s="13">
        <v>0.80117326259212984</v>
      </c>
      <c r="AG100" s="13">
        <v>1.0280567220479437</v>
      </c>
      <c r="AH100" s="13">
        <v>1.1938527400723384</v>
      </c>
      <c r="AI100" s="13">
        <v>0.46657083606693933</v>
      </c>
      <c r="AJ100" s="13">
        <v>0.81803545355969565</v>
      </c>
      <c r="AK100" s="13">
        <v>1.0265724303755801</v>
      </c>
      <c r="AL100" s="13">
        <v>1.0797272869128771</v>
      </c>
      <c r="AM100" s="13">
        <v>0.31226594940903635</v>
      </c>
      <c r="AN100" s="13">
        <v>0.4959667541095758</v>
      </c>
      <c r="AO100" s="13">
        <v>1.355902674962034</v>
      </c>
      <c r="AP100" s="13">
        <v>0.69783523799202107</v>
      </c>
      <c r="AQ100" s="13">
        <v>0.99706932977162532</v>
      </c>
      <c r="AR100" s="13">
        <v>4.2346851305679403</v>
      </c>
      <c r="AS100" s="13">
        <v>0.64355653154215231</v>
      </c>
      <c r="AT100" s="13">
        <v>1.008342771219237</v>
      </c>
      <c r="AU100" s="13">
        <v>0.70520417375021538</v>
      </c>
      <c r="AV100" s="13">
        <v>1.2726151685530354</v>
      </c>
      <c r="AW100" s="13">
        <v>1.1465653945035517</v>
      </c>
      <c r="AX100" s="13">
        <v>1.0823786657047871</v>
      </c>
      <c r="AY100" s="13">
        <v>1.4356282777877607</v>
      </c>
      <c r="AZ100" s="13">
        <v>0.74699969089207174</v>
      </c>
      <c r="BA100" s="13">
        <v>1.2433265927789745</v>
      </c>
      <c r="BB100" s="13">
        <v>0.74894923560024229</v>
      </c>
      <c r="BC100" s="13">
        <v>1.0076341534518483</v>
      </c>
      <c r="BD100" s="13">
        <v>1.1336473538032275</v>
      </c>
      <c r="BE100" s="13">
        <v>3.4876516582746908</v>
      </c>
      <c r="BF100" s="13">
        <v>1.0382870175337597</v>
      </c>
      <c r="BG100" s="13">
        <v>1.381083342588221</v>
      </c>
      <c r="BH100" s="13">
        <v>0.95319756186070881</v>
      </c>
      <c r="BI100" s="13">
        <v>0.68293741516787687</v>
      </c>
      <c r="BJ100" s="13">
        <v>0.83616310413406869</v>
      </c>
      <c r="BK100" s="13">
        <v>0.13831163751824857</v>
      </c>
      <c r="BL100" s="13">
        <v>1.2363314489753967</v>
      </c>
      <c r="BM100" s="13">
        <v>0.38226595004439112</v>
      </c>
      <c r="BN100" s="13">
        <v>2.5680577266428126</v>
      </c>
      <c r="BO100" s="13">
        <v>0.83235263413532723</v>
      </c>
      <c r="BP100" s="13">
        <v>0.99502751960457869</v>
      </c>
      <c r="BQ100" s="13">
        <v>7.2907415903733437</v>
      </c>
      <c r="BR100" s="13">
        <v>1.2623375385416278</v>
      </c>
      <c r="BS100" s="13">
        <v>1.3336413106443179</v>
      </c>
      <c r="BT100" s="13">
        <v>0.76101376536694865</v>
      </c>
      <c r="BU100" s="13">
        <v>0.67437152733064698</v>
      </c>
      <c r="BV100" s="13">
        <v>1.060028456587814</v>
      </c>
      <c r="BW100" s="13">
        <v>0.6337469578370567</v>
      </c>
      <c r="BX100" s="13">
        <v>0.97258100074345522</v>
      </c>
      <c r="BY100" s="13">
        <v>1.2647376174073079</v>
      </c>
      <c r="BZ100" s="13">
        <v>0.91943873468626902</v>
      </c>
      <c r="CA100" s="13">
        <v>3.3088275546982564E-2</v>
      </c>
      <c r="CB100" s="13">
        <v>1.6406847717631277</v>
      </c>
      <c r="CC100" s="13">
        <v>0.8379811097231431</v>
      </c>
      <c r="CD100" s="13">
        <v>0.78581123631505623</v>
      </c>
      <c r="CE100" s="13">
        <v>0.98745034106349316</v>
      </c>
      <c r="CF100" s="13">
        <v>1.1406007713477861</v>
      </c>
      <c r="CG100" s="13">
        <v>0.97657339692791489</v>
      </c>
      <c r="CH100" s="13">
        <v>0.54824824971422936</v>
      </c>
      <c r="CI100" s="13">
        <v>0.90084486911729056</v>
      </c>
      <c r="CJ100" s="13">
        <v>0.51359977996392114</v>
      </c>
      <c r="CK100" s="13">
        <v>1.1452911683841829</v>
      </c>
      <c r="CL100" s="13">
        <v>1.0324099950279657</v>
      </c>
      <c r="CM100" s="13">
        <v>0.99216728647377128</v>
      </c>
      <c r="CN100" s="13">
        <v>0.7197878503119185</v>
      </c>
      <c r="CO100" s="13">
        <v>0.54972527443557395</v>
      </c>
      <c r="CP100" s="13">
        <v>0.78442682852908341</v>
      </c>
      <c r="CQ100" s="13">
        <v>0.84883494585909813</v>
      </c>
      <c r="CR100" s="13">
        <v>0.5456379950002227</v>
      </c>
      <c r="CS100" s="13">
        <v>1.156089930514137</v>
      </c>
      <c r="CT100" s="13">
        <v>0.77484455651639994</v>
      </c>
      <c r="CU100" s="13">
        <v>1.039435604667261</v>
      </c>
      <c r="CV100" s="13">
        <v>0.97987319539206552</v>
      </c>
      <c r="CW100" s="13">
        <v>0.82553721384234824</v>
      </c>
      <c r="CX100" s="13">
        <v>0.70814141453767943</v>
      </c>
      <c r="CY100" s="13">
        <v>0.5767073358269541</v>
      </c>
      <c r="DB100" s="12"/>
      <c r="DC100" s="13">
        <f t="shared" si="56"/>
        <v>0.40116140039731685</v>
      </c>
      <c r="DD100" s="13">
        <f t="shared" si="57"/>
        <v>4.2563533770899893</v>
      </c>
      <c r="DE100" s="13">
        <f t="shared" si="58"/>
        <v>0.96980441651542437</v>
      </c>
      <c r="DF100" s="13">
        <f t="shared" si="59"/>
        <v>1.3472933374531633</v>
      </c>
      <c r="DG100" s="13">
        <f t="shared" si="60"/>
        <v>4.2346851305679403</v>
      </c>
      <c r="DH100" s="13">
        <f t="shared" si="61"/>
        <v>1.008342771219237</v>
      </c>
      <c r="DI100" s="13">
        <f t="shared" si="62"/>
        <v>1.1336473538032275</v>
      </c>
      <c r="DJ100" s="13">
        <f t="shared" si="63"/>
        <v>0.99502751960457869</v>
      </c>
      <c r="DK100" s="13">
        <f t="shared" si="64"/>
        <v>7.2907415903733437</v>
      </c>
      <c r="DL100" s="13">
        <f t="shared" si="65"/>
        <v>0.67437152733064698</v>
      </c>
      <c r="DM100" s="13">
        <f t="shared" si="66"/>
        <v>1.2647376174073079</v>
      </c>
      <c r="DN100" s="13">
        <f t="shared" si="67"/>
        <v>0.7197878503119185</v>
      </c>
      <c r="DO100" s="13">
        <f t="shared" si="68"/>
        <v>0.54972527443557395</v>
      </c>
      <c r="DP100" s="13"/>
      <c r="DQ100" s="13"/>
      <c r="DR100">
        <f t="shared" si="69"/>
        <v>0</v>
      </c>
      <c r="DS100">
        <f t="shared" si="70"/>
        <v>0</v>
      </c>
      <c r="DT100" s="3">
        <f t="shared" si="71"/>
        <v>1</v>
      </c>
      <c r="DU100" s="3">
        <f t="shared" si="72"/>
        <v>0</v>
      </c>
      <c r="DV100" s="3">
        <f t="shared" si="73"/>
        <v>0</v>
      </c>
      <c r="DW100" s="3">
        <f t="shared" si="74"/>
        <v>1</v>
      </c>
      <c r="DX100" s="3">
        <f t="shared" si="75"/>
        <v>0</v>
      </c>
      <c r="DY100" s="3">
        <f t="shared" si="76"/>
        <v>0</v>
      </c>
      <c r="DZ100" s="3">
        <f t="shared" si="77"/>
        <v>0</v>
      </c>
      <c r="EA100" s="3">
        <f t="shared" si="78"/>
        <v>1</v>
      </c>
      <c r="EB100" s="3">
        <f t="shared" si="79"/>
        <v>0</v>
      </c>
      <c r="EC100" s="3">
        <f t="shared" si="80"/>
        <v>0</v>
      </c>
      <c r="ED100" s="3">
        <f t="shared" si="81"/>
        <v>0</v>
      </c>
      <c r="EE100" s="3">
        <f t="shared" si="82"/>
        <v>0</v>
      </c>
      <c r="EG100" s="15">
        <f t="shared" si="83"/>
        <v>8</v>
      </c>
      <c r="EH100" s="52" t="s">
        <v>138</v>
      </c>
      <c r="EI100" s="15">
        <v>6</v>
      </c>
    </row>
    <row r="101" spans="1:141" x14ac:dyDescent="0.2">
      <c r="A101" s="37" t="s">
        <v>166</v>
      </c>
      <c r="B101" s="7" t="s">
        <v>111</v>
      </c>
      <c r="C101" s="10" t="s">
        <v>138</v>
      </c>
      <c r="D101" s="32" t="s">
        <v>113</v>
      </c>
      <c r="E101" s="10" t="s">
        <v>114</v>
      </c>
      <c r="F101" s="11" t="s">
        <v>148</v>
      </c>
      <c r="G101" s="3">
        <v>20.53</v>
      </c>
      <c r="H101" s="13">
        <v>0.65997080735295766</v>
      </c>
      <c r="I101" s="13">
        <v>0.64083581913206777</v>
      </c>
      <c r="J101" s="13">
        <v>0.49571806391771756</v>
      </c>
      <c r="K101" s="13">
        <v>0.80487174630020053</v>
      </c>
      <c r="L101" s="13">
        <v>7.6410513951154693</v>
      </c>
      <c r="M101" s="13">
        <v>2.2707066552039659</v>
      </c>
      <c r="N101" s="13">
        <v>1.3728308677180781</v>
      </c>
      <c r="O101" s="13">
        <v>0.53130967394695228</v>
      </c>
      <c r="P101" s="13">
        <v>0.84255013526441547</v>
      </c>
      <c r="Q101" s="13">
        <v>1.0727528967132602</v>
      </c>
      <c r="R101" s="13">
        <v>0.53637644835663056</v>
      </c>
      <c r="S101" s="13">
        <v>0.77396457059826751</v>
      </c>
      <c r="T101" s="13">
        <v>2.3174696052616151</v>
      </c>
      <c r="U101" s="13">
        <v>1.6619009971461403</v>
      </c>
      <c r="V101" s="13">
        <v>1.1544085554137786</v>
      </c>
      <c r="W101" s="13">
        <v>1.0080196861819994</v>
      </c>
      <c r="X101" s="13">
        <v>2.4446991598444479</v>
      </c>
      <c r="Y101" s="13">
        <v>2.2609497865017123</v>
      </c>
      <c r="Z101" s="13">
        <v>1.1668099162929635</v>
      </c>
      <c r="AA101" s="13">
        <v>0.7210816601378639</v>
      </c>
      <c r="AB101" s="13">
        <v>0.53621294233965433</v>
      </c>
      <c r="AC101" s="13">
        <v>0.95520858829706989</v>
      </c>
      <c r="AD101" s="13">
        <v>0.59412989041672049</v>
      </c>
      <c r="AE101" s="13">
        <v>1.7507321611450393</v>
      </c>
      <c r="AF101" s="13">
        <v>0.48767023306034446</v>
      </c>
      <c r="AG101" s="13">
        <v>0.88545913879246019</v>
      </c>
      <c r="AH101" s="13">
        <v>0.93522715839295589</v>
      </c>
      <c r="AI101" s="13">
        <v>0.4072475202935118</v>
      </c>
      <c r="AJ101" s="13">
        <v>0.3840003897234282</v>
      </c>
      <c r="AK101" s="13">
        <v>0.58858648465360852</v>
      </c>
      <c r="AL101" s="13">
        <v>0.75200630884225961</v>
      </c>
      <c r="AM101" s="13">
        <v>0.65866869384410809</v>
      </c>
      <c r="AN101" s="13">
        <v>0.99131117080044806</v>
      </c>
      <c r="AO101" s="13">
        <v>1.1262113201861985</v>
      </c>
      <c r="AP101" s="13">
        <v>0.42294019829584761</v>
      </c>
      <c r="AQ101" s="13">
        <v>0.77788289374326614</v>
      </c>
      <c r="AR101" s="13">
        <v>2.5185084165934692</v>
      </c>
      <c r="AS101" s="13">
        <v>1.1674957670605066</v>
      </c>
      <c r="AT101" s="13">
        <v>0.90094199207591741</v>
      </c>
      <c r="AU101" s="13">
        <v>0.19893889153331923</v>
      </c>
      <c r="AV101" s="13">
        <v>1.5276190946108932</v>
      </c>
      <c r="AW101" s="13">
        <v>1.0928208736742711</v>
      </c>
      <c r="AX101" s="13">
        <v>0.71328493940362214</v>
      </c>
      <c r="AY101" s="13">
        <v>0.7235237431082977</v>
      </c>
      <c r="AZ101" s="13">
        <v>0.6901757605680342</v>
      </c>
      <c r="BA101" s="13">
        <v>0.43943701535330637</v>
      </c>
      <c r="BB101" s="13">
        <v>0.74400732510003642</v>
      </c>
      <c r="BC101" s="13">
        <v>0.98478061969353925</v>
      </c>
      <c r="BD101" s="13">
        <v>0.95853289113558782</v>
      </c>
      <c r="BE101" s="13">
        <v>2.648037536554245</v>
      </c>
      <c r="BF101" s="13">
        <v>0.58397471896631381</v>
      </c>
      <c r="BG101" s="13">
        <v>1.4571418635286013</v>
      </c>
      <c r="BH101" s="13">
        <v>0.84031193544582061</v>
      </c>
      <c r="BI101" s="13">
        <v>0.87873472157007504</v>
      </c>
      <c r="BJ101" s="13">
        <v>0.76463038706752184</v>
      </c>
      <c r="BK101" s="13">
        <v>0.83219482388413379</v>
      </c>
      <c r="BL101" s="13">
        <v>1.0069505275823378</v>
      </c>
      <c r="BM101" s="13">
        <v>1.0537929384986782</v>
      </c>
      <c r="BN101" s="13">
        <v>3.149307708634868</v>
      </c>
      <c r="BO101" s="13">
        <v>0.55108219907283396</v>
      </c>
      <c r="BP101" s="13">
        <v>0.74542174136876793</v>
      </c>
      <c r="BQ101" s="13">
        <v>2.342371180251499</v>
      </c>
      <c r="BR101" s="13">
        <v>1.0177098596553207</v>
      </c>
      <c r="BS101" s="13">
        <v>0.85027684681797289</v>
      </c>
      <c r="BT101" s="13">
        <v>2.2546103508998554</v>
      </c>
      <c r="BU101" s="13">
        <v>5.7483201531474011</v>
      </c>
      <c r="BV101" s="13">
        <v>0.72722520895144149</v>
      </c>
      <c r="BW101" s="13">
        <v>0.18776797711363014</v>
      </c>
      <c r="BX101" s="13">
        <v>1.2272615305783918</v>
      </c>
      <c r="BY101" s="13">
        <v>1.0417411767228177</v>
      </c>
      <c r="BZ101" s="13">
        <v>1.200663824042153</v>
      </c>
      <c r="CA101" s="13">
        <v>66.353571029365298</v>
      </c>
      <c r="CB101" s="13">
        <v>2.0619462479021844</v>
      </c>
      <c r="CC101" s="13">
        <v>0.61716506442255048</v>
      </c>
      <c r="CD101" s="13">
        <v>0.48295522104677546</v>
      </c>
      <c r="CE101" s="13">
        <v>0.61487297532571739</v>
      </c>
      <c r="CF101" s="13">
        <v>0.86015477276788554</v>
      </c>
      <c r="CG101" s="13">
        <v>1.1833152200244645</v>
      </c>
      <c r="CH101" s="13">
        <v>0.71204002735941541</v>
      </c>
      <c r="CI101" s="13">
        <v>0.69612094704626315</v>
      </c>
      <c r="CJ101" s="13">
        <v>0.85317008122154647</v>
      </c>
      <c r="CK101" s="13">
        <v>0.86316294035152052</v>
      </c>
      <c r="CL101" s="13">
        <v>1.0272215418288471</v>
      </c>
      <c r="CM101" s="13">
        <v>0.96892026458875991</v>
      </c>
      <c r="CN101" s="13">
        <v>1.1798727035832708</v>
      </c>
      <c r="CO101" s="13">
        <v>1.2663481258563367</v>
      </c>
      <c r="CP101" s="13">
        <v>0.96192653034362841</v>
      </c>
      <c r="CQ101" s="13">
        <v>0.54405840455315513</v>
      </c>
      <c r="CR101" s="13">
        <v>1.132451540314718</v>
      </c>
      <c r="CS101" s="13">
        <v>1.0188531591647267</v>
      </c>
      <c r="CT101" s="13">
        <v>0.82291576707442371</v>
      </c>
      <c r="CU101" s="13">
        <v>1.1087875919291279</v>
      </c>
      <c r="CV101" s="13">
        <v>0.99163031058870543</v>
      </c>
      <c r="CW101" s="13">
        <v>0.60234091419513414</v>
      </c>
      <c r="CX101" s="13">
        <v>0.7705592613674288</v>
      </c>
      <c r="CY101" s="13">
        <v>1.614037461696026</v>
      </c>
      <c r="DB101" s="12"/>
      <c r="DC101" s="13">
        <f t="shared" si="56"/>
        <v>0.80487174630020053</v>
      </c>
      <c r="DD101" s="13">
        <f t="shared" si="57"/>
        <v>2.2707066552039659</v>
      </c>
      <c r="DE101" s="13">
        <f t="shared" si="58"/>
        <v>0.84255013526441547</v>
      </c>
      <c r="DF101" s="13">
        <f t="shared" si="59"/>
        <v>2.3174696052616151</v>
      </c>
      <c r="DG101" s="13">
        <f t="shared" si="60"/>
        <v>2.5185084165934692</v>
      </c>
      <c r="DH101" s="13">
        <f t="shared" si="61"/>
        <v>0.90094199207591741</v>
      </c>
      <c r="DI101" s="13">
        <f t="shared" si="62"/>
        <v>0.95853289113558782</v>
      </c>
      <c r="DJ101" s="13">
        <f t="shared" si="63"/>
        <v>0.74542174136876793</v>
      </c>
      <c r="DK101" s="13">
        <f t="shared" si="64"/>
        <v>2.342371180251499</v>
      </c>
      <c r="DL101" s="13">
        <f t="shared" si="65"/>
        <v>5.7483201531474011</v>
      </c>
      <c r="DM101" s="13">
        <f t="shared" si="66"/>
        <v>1.0417411767228177</v>
      </c>
      <c r="DN101" s="13">
        <f t="shared" si="67"/>
        <v>1.1798727035832708</v>
      </c>
      <c r="DO101" s="13">
        <f t="shared" si="68"/>
        <v>1.2663481258563367</v>
      </c>
      <c r="DP101" s="13"/>
      <c r="DQ101" s="13"/>
      <c r="DR101">
        <f t="shared" si="69"/>
        <v>0</v>
      </c>
      <c r="DS101">
        <f t="shared" si="70"/>
        <v>0</v>
      </c>
      <c r="DT101" s="3">
        <f t="shared" si="71"/>
        <v>1</v>
      </c>
      <c r="DU101" s="3">
        <f t="shared" si="72"/>
        <v>0</v>
      </c>
      <c r="DV101" s="3">
        <f t="shared" si="73"/>
        <v>1</v>
      </c>
      <c r="DW101" s="3">
        <f t="shared" si="74"/>
        <v>0</v>
      </c>
      <c r="DX101" s="3">
        <f t="shared" si="75"/>
        <v>0</v>
      </c>
      <c r="DY101" s="3">
        <f t="shared" si="76"/>
        <v>0</v>
      </c>
      <c r="DZ101" s="3">
        <f t="shared" si="77"/>
        <v>0</v>
      </c>
      <c r="EA101" s="3">
        <f t="shared" si="78"/>
        <v>0</v>
      </c>
      <c r="EB101" s="3">
        <f t="shared" si="79"/>
        <v>1</v>
      </c>
      <c r="EC101" s="3">
        <f t="shared" si="80"/>
        <v>0</v>
      </c>
      <c r="ED101" s="3">
        <f t="shared" si="81"/>
        <v>0</v>
      </c>
      <c r="EE101" s="3">
        <f t="shared" si="82"/>
        <v>0</v>
      </c>
      <c r="EG101" s="15">
        <f t="shared" si="83"/>
        <v>9</v>
      </c>
      <c r="EH101" s="60"/>
      <c r="EI101" s="15">
        <v>5</v>
      </c>
    </row>
    <row r="102" spans="1:141" x14ac:dyDescent="0.2">
      <c r="A102" s="38" t="s">
        <v>166</v>
      </c>
      <c r="B102" s="7" t="s">
        <v>111</v>
      </c>
      <c r="C102" s="10" t="s">
        <v>138</v>
      </c>
      <c r="D102" s="8" t="s">
        <v>113</v>
      </c>
      <c r="E102" s="9" t="s">
        <v>114</v>
      </c>
      <c r="F102" s="11" t="s">
        <v>115</v>
      </c>
      <c r="G102" s="3">
        <v>18.11</v>
      </c>
      <c r="H102" s="13">
        <v>0.71155767312151175</v>
      </c>
      <c r="I102" s="13">
        <v>0.80658164065295379</v>
      </c>
      <c r="J102" s="13">
        <v>0.93760846475686732</v>
      </c>
      <c r="K102" s="13">
        <v>2.0710078898391666</v>
      </c>
      <c r="L102" s="13">
        <v>1.1123156658782725</v>
      </c>
      <c r="M102" s="13">
        <v>1.4404098137451573</v>
      </c>
      <c r="N102" s="13">
        <v>1.1420652964687874</v>
      </c>
      <c r="O102" s="13">
        <v>1.1485657430765284</v>
      </c>
      <c r="P102" s="13">
        <v>1.2493177136986291</v>
      </c>
      <c r="Q102" s="13">
        <v>1.1575278535415512</v>
      </c>
      <c r="R102" s="13">
        <v>1.0969754771469828</v>
      </c>
      <c r="S102" s="13">
        <v>0.27173312292244317</v>
      </c>
      <c r="T102" s="13">
        <v>1.0143463996380038</v>
      </c>
      <c r="U102" s="13">
        <v>0.95041612308168399</v>
      </c>
      <c r="V102" s="13">
        <v>1.0358952493335498</v>
      </c>
      <c r="W102" s="13">
        <v>1.4807820173307564</v>
      </c>
      <c r="X102" s="13">
        <v>2.3530147664830348</v>
      </c>
      <c r="Y102" s="13">
        <v>1.378541920632913</v>
      </c>
      <c r="Z102" s="13">
        <v>1.2103124541316228</v>
      </c>
      <c r="AA102" s="13">
        <v>1.2464144750176742</v>
      </c>
      <c r="AB102" s="13">
        <v>0.67719921575804276</v>
      </c>
      <c r="AC102" s="13">
        <v>1.1303326117085635</v>
      </c>
      <c r="AD102" s="13">
        <v>0.4002016827491045</v>
      </c>
      <c r="AE102" s="13">
        <v>1.3296652336326829</v>
      </c>
      <c r="AF102" s="13">
        <v>0.76348312811524399</v>
      </c>
      <c r="AG102" s="13">
        <v>0.58610124441792921</v>
      </c>
      <c r="AH102" s="13">
        <v>0.93901142400423498</v>
      </c>
      <c r="AI102" s="13">
        <v>0.7042312998758693</v>
      </c>
      <c r="AJ102" s="13">
        <v>0.69428091416935778</v>
      </c>
      <c r="AK102" s="13">
        <v>1.1190394874297545</v>
      </c>
      <c r="AL102" s="13">
        <v>1.075454239883513</v>
      </c>
      <c r="AM102" s="13">
        <v>1.1056762007379362</v>
      </c>
      <c r="AN102" s="13">
        <v>1.5100672702668485</v>
      </c>
      <c r="AO102" s="13">
        <v>1.0656716781761839</v>
      </c>
      <c r="AP102" s="13">
        <v>0.66278111254651262</v>
      </c>
      <c r="AQ102" s="13">
        <v>1.0009630580896254</v>
      </c>
      <c r="AR102" s="13">
        <v>1.6839301134925562</v>
      </c>
      <c r="AS102" s="13">
        <v>1.4423840710252072</v>
      </c>
      <c r="AT102" s="13">
        <v>0.7826968765567095</v>
      </c>
      <c r="AU102" s="13">
        <v>0.62746848394079713</v>
      </c>
      <c r="AV102" s="13">
        <v>1.1518728631733393</v>
      </c>
      <c r="AW102" s="13">
        <v>0.62091043731753126</v>
      </c>
      <c r="AX102" s="13">
        <v>1.0336956023308568</v>
      </c>
      <c r="AY102" s="13">
        <v>0.54331421358863929</v>
      </c>
      <c r="AZ102" s="13">
        <v>0.62722610029945947</v>
      </c>
      <c r="BA102" s="13">
        <v>0.9877795085218033</v>
      </c>
      <c r="BB102" s="13">
        <v>0.82340316135358549</v>
      </c>
      <c r="BC102" s="13">
        <v>1.178536859768627</v>
      </c>
      <c r="BD102" s="13">
        <v>1.0639419743772625</v>
      </c>
      <c r="BE102" s="13">
        <v>1.4511329277319325</v>
      </c>
      <c r="BF102" s="13">
        <v>0.71883947570093387</v>
      </c>
      <c r="BG102" s="13">
        <v>0.72191079013461179</v>
      </c>
      <c r="BH102" s="13">
        <v>1.0862211026661766</v>
      </c>
      <c r="BI102" s="13">
        <v>0.70554825885803973</v>
      </c>
      <c r="BJ102" s="13">
        <v>0.94274933969547425</v>
      </c>
      <c r="BK102" s="13">
        <v>0.7826968765567095</v>
      </c>
      <c r="BL102" s="13">
        <v>0.55162625437348856</v>
      </c>
      <c r="BM102" s="13">
        <v>1.0611472652895642</v>
      </c>
      <c r="BN102" s="13">
        <v>1.088439293798257</v>
      </c>
      <c r="BO102" s="13">
        <v>0.82098319048120616</v>
      </c>
      <c r="BP102" s="13">
        <v>1.3466448265660926</v>
      </c>
      <c r="BQ102" s="13">
        <v>1.5672834221424305</v>
      </c>
      <c r="BR102" s="13">
        <v>1.3695875980933816</v>
      </c>
      <c r="BS102" s="13">
        <v>1.1519844597385895</v>
      </c>
      <c r="BT102" s="13">
        <v>1.1227621480739831</v>
      </c>
      <c r="BU102" s="13">
        <v>0.74052616398241711</v>
      </c>
      <c r="BV102" s="13">
        <v>1.7910579223220344</v>
      </c>
      <c r="BW102" s="13">
        <v>0.91905695284215638</v>
      </c>
      <c r="BX102" s="13">
        <v>1.0202355101836884</v>
      </c>
      <c r="BY102" s="13">
        <v>1.2569196900024697</v>
      </c>
      <c r="BZ102" s="13">
        <v>0.98094240280727285</v>
      </c>
      <c r="CA102" s="13">
        <v>0.52592807259575614</v>
      </c>
      <c r="CB102" s="13">
        <v>0.67509360695360676</v>
      </c>
      <c r="CC102" s="13">
        <v>0.81352633025953602</v>
      </c>
      <c r="CD102" s="13">
        <v>1.0153651251988052</v>
      </c>
      <c r="CE102" s="13">
        <v>0.64221019592160766</v>
      </c>
      <c r="CF102" s="13">
        <v>0.94095676713193022</v>
      </c>
      <c r="CG102" s="13">
        <v>0.75223818529200881</v>
      </c>
      <c r="CH102" s="13">
        <v>1.1608277369988382</v>
      </c>
      <c r="CI102" s="13">
        <v>1.0402280473751302</v>
      </c>
      <c r="CJ102" s="13">
        <v>1.0118899053536035</v>
      </c>
      <c r="CK102" s="13">
        <v>0.73820734072953886</v>
      </c>
      <c r="CL102" s="13">
        <v>1.0906240668290266</v>
      </c>
      <c r="CM102" s="13">
        <v>0.64759307433646907</v>
      </c>
      <c r="CN102" s="13">
        <v>1.2697694153982302</v>
      </c>
      <c r="CO102" s="13">
        <v>1.8932099905377342</v>
      </c>
      <c r="CP102" s="13">
        <v>1.1180982054781783</v>
      </c>
      <c r="CQ102" s="13">
        <v>1.0732231605816593</v>
      </c>
      <c r="CR102" s="13">
        <v>0.96819220016666441</v>
      </c>
      <c r="CS102" s="13">
        <v>1.2457347222419992</v>
      </c>
      <c r="CT102" s="13">
        <v>0.86434003582083452</v>
      </c>
      <c r="CU102" s="13">
        <v>0.98001662183872273</v>
      </c>
      <c r="CV102" s="13">
        <v>1.1318431652687206</v>
      </c>
      <c r="CW102" s="13">
        <v>1.6258584300821439</v>
      </c>
      <c r="CX102" s="13">
        <v>0.9039897833316286</v>
      </c>
      <c r="CY102" s="13">
        <v>1.2518469743376852</v>
      </c>
      <c r="DB102" s="13"/>
      <c r="DC102" s="13">
        <f t="shared" si="56"/>
        <v>2.0710078898391666</v>
      </c>
      <c r="DD102" s="13">
        <f t="shared" si="57"/>
        <v>1.4404098137451573</v>
      </c>
      <c r="DE102" s="13">
        <f t="shared" si="58"/>
        <v>1.2493177136986291</v>
      </c>
      <c r="DF102" s="13">
        <f t="shared" si="59"/>
        <v>1.0143463996380038</v>
      </c>
      <c r="DG102" s="13">
        <f t="shared" si="60"/>
        <v>1.6839301134925562</v>
      </c>
      <c r="DH102" s="13">
        <f t="shared" si="61"/>
        <v>0.7826968765567095</v>
      </c>
      <c r="DI102" s="13">
        <f t="shared" si="62"/>
        <v>1.0639419743772625</v>
      </c>
      <c r="DJ102" s="13">
        <f t="shared" si="63"/>
        <v>1.3466448265660926</v>
      </c>
      <c r="DK102" s="13">
        <f t="shared" si="64"/>
        <v>1.5672834221424305</v>
      </c>
      <c r="DL102" s="13">
        <f t="shared" si="65"/>
        <v>0.74052616398241711</v>
      </c>
      <c r="DM102" s="13">
        <f t="shared" si="66"/>
        <v>1.2569196900024697</v>
      </c>
      <c r="DN102" s="13">
        <f t="shared" si="67"/>
        <v>1.2697694153982302</v>
      </c>
      <c r="DO102" s="13">
        <f t="shared" si="68"/>
        <v>1.8932099905377342</v>
      </c>
      <c r="DP102" s="13"/>
      <c r="DQ102" s="13"/>
      <c r="DR102">
        <f t="shared" si="69"/>
        <v>0</v>
      </c>
      <c r="DS102">
        <f t="shared" si="70"/>
        <v>0</v>
      </c>
      <c r="DT102" s="3">
        <f t="shared" si="71"/>
        <v>0</v>
      </c>
      <c r="DU102" s="3">
        <f t="shared" si="72"/>
        <v>0</v>
      </c>
      <c r="DV102" s="3">
        <f t="shared" si="73"/>
        <v>0</v>
      </c>
      <c r="DW102" s="3">
        <f t="shared" si="74"/>
        <v>0</v>
      </c>
      <c r="DX102" s="3">
        <f t="shared" si="75"/>
        <v>0</v>
      </c>
      <c r="DY102" s="3">
        <f t="shared" si="76"/>
        <v>0</v>
      </c>
      <c r="DZ102" s="3">
        <f t="shared" si="77"/>
        <v>0</v>
      </c>
      <c r="EA102" s="3">
        <f t="shared" si="78"/>
        <v>0</v>
      </c>
      <c r="EB102" s="3">
        <f t="shared" si="79"/>
        <v>0</v>
      </c>
      <c r="EC102" s="3">
        <f t="shared" si="80"/>
        <v>0</v>
      </c>
      <c r="ED102" s="3">
        <f t="shared" si="81"/>
        <v>0</v>
      </c>
      <c r="EE102" s="3">
        <f t="shared" si="82"/>
        <v>0</v>
      </c>
      <c r="EG102" s="15">
        <f t="shared" si="83"/>
        <v>0</v>
      </c>
      <c r="EH102" s="61"/>
      <c r="EI102" s="15">
        <v>0</v>
      </c>
    </row>
    <row r="103" spans="1:141" x14ac:dyDescent="0.2">
      <c r="A103" s="38" t="s">
        <v>166</v>
      </c>
      <c r="B103" s="7" t="s">
        <v>111</v>
      </c>
      <c r="C103" s="10" t="s">
        <v>138</v>
      </c>
      <c r="D103" s="8" t="s">
        <v>113</v>
      </c>
      <c r="E103" s="9" t="s">
        <v>114</v>
      </c>
      <c r="F103" s="22" t="s">
        <v>123</v>
      </c>
      <c r="G103" s="3">
        <v>18.61</v>
      </c>
      <c r="H103" s="13">
        <v>1.1244507053360404</v>
      </c>
      <c r="I103" s="13">
        <v>0.74882399168496439</v>
      </c>
      <c r="J103" s="13">
        <v>0.7161798994401567</v>
      </c>
      <c r="K103" s="13">
        <v>0.95814390874620614</v>
      </c>
      <c r="L103" s="13">
        <v>0.10927525818519396</v>
      </c>
      <c r="M103" s="13">
        <v>1.2548995739520976</v>
      </c>
      <c r="N103" s="13">
        <v>0.99896653002329294</v>
      </c>
      <c r="O103" s="13">
        <v>1.0804260593219783</v>
      </c>
      <c r="P103" s="13">
        <v>1.2082126532889845</v>
      </c>
      <c r="Q103" s="13">
        <v>1.0340559609536304</v>
      </c>
      <c r="R103" s="13">
        <v>1.1084227653313938</v>
      </c>
      <c r="S103" s="13">
        <v>5.0826865701876422E-3</v>
      </c>
      <c r="T103" s="13">
        <v>0.95607492844266606</v>
      </c>
      <c r="U103" s="13">
        <v>0.73341341677631811</v>
      </c>
      <c r="V103" s="13">
        <v>0.63442223626406846</v>
      </c>
      <c r="W103" s="13">
        <v>1.0885976427000283</v>
      </c>
      <c r="X103" s="13">
        <v>0.75832442173990822</v>
      </c>
      <c r="Y103" s="13">
        <v>1.0954356809948924</v>
      </c>
      <c r="Z103" s="13">
        <v>1.3820571446364636</v>
      </c>
      <c r="AA103" s="13">
        <v>1.2354178802427895</v>
      </c>
      <c r="AB103" s="13">
        <v>2.5743683848310757</v>
      </c>
      <c r="AC103" s="13">
        <v>0.91585402091918455</v>
      </c>
      <c r="AD103" s="13">
        <v>3.94352509329905</v>
      </c>
      <c r="AE103" s="13">
        <v>1.4771961608591979</v>
      </c>
      <c r="AF103" s="13">
        <v>0.77208281912080856</v>
      </c>
      <c r="AG103" s="13">
        <v>2.095569703097067</v>
      </c>
      <c r="AH103" s="13">
        <v>0.85488141928794148</v>
      </c>
      <c r="AI103" s="13">
        <v>0.7888781590910463</v>
      </c>
      <c r="AJ103" s="13">
        <v>0.75957059070946786</v>
      </c>
      <c r="AK103" s="13">
        <v>0.89694762681311158</v>
      </c>
      <c r="AL103" s="13">
        <v>0.88539297418186613</v>
      </c>
      <c r="AM103" s="13">
        <v>1.0283377506982616</v>
      </c>
      <c r="AN103" s="13">
        <v>1.2151199617473925</v>
      </c>
      <c r="AO103" s="13">
        <v>1.460717947653623</v>
      </c>
      <c r="AP103" s="13">
        <v>1.2448159524521063</v>
      </c>
      <c r="AQ103" s="13">
        <v>0.86743367165785545</v>
      </c>
      <c r="AR103" s="13">
        <v>0.75183367716256633</v>
      </c>
      <c r="AS103" s="13">
        <v>0.18511529574256633</v>
      </c>
      <c r="AT103" s="13">
        <v>0.5756102976358296</v>
      </c>
      <c r="AU103" s="13">
        <v>1.2460323476977109</v>
      </c>
      <c r="AV103" s="13">
        <v>3.0643496035800486</v>
      </c>
      <c r="AW103" s="13">
        <v>1.784828990063738</v>
      </c>
      <c r="AX103" s="13">
        <v>0.91025319349752376</v>
      </c>
      <c r="AY103" s="13">
        <v>5.2546908731489017</v>
      </c>
      <c r="AZ103" s="13">
        <v>1.1970257323775388</v>
      </c>
      <c r="BA103" s="13">
        <v>1.0621091773345086</v>
      </c>
      <c r="BB103" s="13">
        <v>0.82702652472459293</v>
      </c>
      <c r="BC103" s="13">
        <v>1.2174346185329863</v>
      </c>
      <c r="BD103" s="13">
        <v>1.2345954046734788</v>
      </c>
      <c r="BE103" s="13">
        <v>1.2249293685931717</v>
      </c>
      <c r="BF103" s="13">
        <v>0.59279592623439448</v>
      </c>
      <c r="BG103" s="13">
        <v>1.3111073839837235</v>
      </c>
      <c r="BH103" s="13">
        <v>1.0768722904471693</v>
      </c>
      <c r="BI103" s="13">
        <v>0.39997116673976035</v>
      </c>
      <c r="BJ103" s="13">
        <v>1.1035861032101302</v>
      </c>
      <c r="BK103" s="13">
        <v>0.5756102976358296</v>
      </c>
      <c r="BL103" s="13">
        <v>2.2584205883753978</v>
      </c>
      <c r="BM103" s="13">
        <v>0.8474891330616845</v>
      </c>
      <c r="BN103" s="13">
        <v>0.32676585357528143</v>
      </c>
      <c r="BO103" s="13">
        <v>0.75566083178138077</v>
      </c>
      <c r="BP103" s="13">
        <v>0.85522823471121034</v>
      </c>
      <c r="BQ103" s="13">
        <v>1.0614497361668735</v>
      </c>
      <c r="BR103" s="13">
        <v>1.0481712190348436</v>
      </c>
      <c r="BS103" s="13">
        <v>1.2246465096104344</v>
      </c>
      <c r="BT103" s="13">
        <v>0.60266920706149973</v>
      </c>
      <c r="BU103" s="13">
        <v>0.28783521150460117</v>
      </c>
      <c r="BV103" s="13">
        <v>1.1106077030480181</v>
      </c>
      <c r="BW103" s="13">
        <v>0.93578994509604518</v>
      </c>
      <c r="BX103" s="13">
        <v>0.74320263130002362</v>
      </c>
      <c r="BY103" s="13">
        <v>0.98243799253371733</v>
      </c>
      <c r="BZ103" s="13">
        <v>1.1960803115318905</v>
      </c>
      <c r="CA103" s="13">
        <v>0.77367406717569842</v>
      </c>
      <c r="CB103" s="13">
        <v>1.6367045460175507</v>
      </c>
      <c r="CC103" s="13">
        <v>0.87343455380679635</v>
      </c>
      <c r="CD103" s="13">
        <v>0.81319145942062798</v>
      </c>
      <c r="CE103" s="13">
        <v>2.0264292970564823</v>
      </c>
      <c r="CF103" s="13">
        <v>0.7851311150643816</v>
      </c>
      <c r="CG103" s="13">
        <v>0.82320255180747237</v>
      </c>
      <c r="CH103" s="13">
        <v>0.92983069060448997</v>
      </c>
      <c r="CI103" s="13">
        <v>0.95336379902391266</v>
      </c>
      <c r="CJ103" s="13">
        <v>0.71756736363319795</v>
      </c>
      <c r="CK103" s="13">
        <v>1.7034593103380451</v>
      </c>
      <c r="CL103" s="13">
        <v>0.90127541987662974</v>
      </c>
      <c r="CM103" s="13">
        <v>1.4861295998092034</v>
      </c>
      <c r="CN103" s="13">
        <v>0.55085979010715369</v>
      </c>
      <c r="CO103" s="13">
        <v>0.65259354947855253</v>
      </c>
      <c r="CP103" s="13">
        <v>1.2262221891698575</v>
      </c>
      <c r="CQ103" s="13">
        <v>0.85231236416348144</v>
      </c>
      <c r="CR103" s="13">
        <v>0.90899389453023771</v>
      </c>
      <c r="CS103" s="13">
        <v>1.206218152496813</v>
      </c>
      <c r="CT103" s="13">
        <v>0.84205567137058612</v>
      </c>
      <c r="CU103" s="13">
        <v>1.093162781574786</v>
      </c>
      <c r="CV103" s="13">
        <v>1.124845863791551</v>
      </c>
      <c r="CW103" s="13">
        <v>1.1985306259396493</v>
      </c>
      <c r="CX103" s="13">
        <v>0.79846334104557726</v>
      </c>
      <c r="CY103" s="13">
        <v>0.76968608601963706</v>
      </c>
      <c r="DB103" s="13"/>
      <c r="DC103" s="13">
        <f t="shared" si="56"/>
        <v>0.95814390874620614</v>
      </c>
      <c r="DD103" s="13">
        <f t="shared" si="57"/>
        <v>1.2548995739520976</v>
      </c>
      <c r="DE103" s="13">
        <f t="shared" si="58"/>
        <v>1.2082126532889845</v>
      </c>
      <c r="DF103" s="13">
        <f t="shared" si="59"/>
        <v>0.95607492844266606</v>
      </c>
      <c r="DG103" s="13">
        <f t="shared" si="60"/>
        <v>0.75183367716256633</v>
      </c>
      <c r="DH103" s="13">
        <f t="shared" si="61"/>
        <v>0.5756102976358296</v>
      </c>
      <c r="DI103" s="13">
        <f t="shared" si="62"/>
        <v>1.2345954046734788</v>
      </c>
      <c r="DJ103" s="13">
        <f t="shared" si="63"/>
        <v>0.85522823471121034</v>
      </c>
      <c r="DK103" s="13">
        <f t="shared" si="64"/>
        <v>1.0614497361668735</v>
      </c>
      <c r="DL103" s="13">
        <f t="shared" si="65"/>
        <v>0.28783521150460117</v>
      </c>
      <c r="DM103" s="13">
        <f t="shared" si="66"/>
        <v>0.98243799253371733</v>
      </c>
      <c r="DN103" s="13">
        <f t="shared" si="67"/>
        <v>0.55085979010715369</v>
      </c>
      <c r="DO103" s="13">
        <f t="shared" si="68"/>
        <v>0.65259354947855253</v>
      </c>
      <c r="DP103" s="13"/>
      <c r="DQ103" s="13"/>
      <c r="DR103">
        <f t="shared" si="69"/>
        <v>0</v>
      </c>
      <c r="DS103">
        <f t="shared" si="70"/>
        <v>0</v>
      </c>
      <c r="DT103" s="3">
        <f t="shared" si="71"/>
        <v>0</v>
      </c>
      <c r="DU103" s="3">
        <f t="shared" si="72"/>
        <v>0</v>
      </c>
      <c r="DV103" s="3">
        <f t="shared" si="73"/>
        <v>0</v>
      </c>
      <c r="DW103" s="3">
        <f t="shared" si="74"/>
        <v>0</v>
      </c>
      <c r="DX103" s="3">
        <f t="shared" si="75"/>
        <v>0</v>
      </c>
      <c r="DY103" s="3">
        <f t="shared" si="76"/>
        <v>0</v>
      </c>
      <c r="DZ103" s="3">
        <f t="shared" si="77"/>
        <v>0</v>
      </c>
      <c r="EA103" s="3">
        <f t="shared" si="78"/>
        <v>0</v>
      </c>
      <c r="EB103" s="3">
        <f t="shared" si="79"/>
        <v>0</v>
      </c>
      <c r="EC103" s="3">
        <f t="shared" si="80"/>
        <v>0</v>
      </c>
      <c r="ED103" s="3">
        <f t="shared" si="81"/>
        <v>0</v>
      </c>
      <c r="EE103" s="3">
        <f t="shared" si="82"/>
        <v>0</v>
      </c>
      <c r="EG103" s="15">
        <f t="shared" si="83"/>
        <v>0</v>
      </c>
      <c r="EH103" s="61"/>
      <c r="EI103" s="15">
        <v>0</v>
      </c>
    </row>
    <row r="104" spans="1:141" x14ac:dyDescent="0.2">
      <c r="A104" s="10" t="s">
        <v>166</v>
      </c>
      <c r="B104" s="7" t="s">
        <v>111</v>
      </c>
      <c r="C104" s="10" t="s">
        <v>138</v>
      </c>
      <c r="D104" s="8" t="s">
        <v>113</v>
      </c>
      <c r="E104" s="9" t="s">
        <v>114</v>
      </c>
      <c r="F104" s="16" t="s">
        <v>118</v>
      </c>
      <c r="G104" s="19">
        <v>19.46</v>
      </c>
      <c r="H104" s="13">
        <v>1.3016759488123888</v>
      </c>
      <c r="I104" s="13">
        <v>1.1509675557990542</v>
      </c>
      <c r="J104" s="13">
        <v>1.2379855324833551</v>
      </c>
      <c r="K104" s="13">
        <v>1.5266510453417368</v>
      </c>
      <c r="L104" s="13">
        <v>0.57855392049515642</v>
      </c>
      <c r="M104" s="13">
        <v>1.7911697703143921</v>
      </c>
      <c r="N104" s="13">
        <v>1.0071346158467385</v>
      </c>
      <c r="O104" s="13">
        <v>1.3311442965372651</v>
      </c>
      <c r="P104" s="13">
        <v>1.1957462600359041</v>
      </c>
      <c r="Q104" s="13">
        <v>1.1356360946794606</v>
      </c>
      <c r="R104" s="13">
        <v>1.0135852863354882</v>
      </c>
      <c r="S104" s="13">
        <v>1.2788980010836408</v>
      </c>
      <c r="T104" s="13">
        <v>1.4561774570547796</v>
      </c>
      <c r="U104" s="13">
        <v>1.0698219420685158</v>
      </c>
      <c r="V104" s="13">
        <v>0.70953209020586716</v>
      </c>
      <c r="W104" s="13">
        <v>0.8684898539095951</v>
      </c>
      <c r="X104" s="13">
        <v>0.6423796326106076</v>
      </c>
      <c r="Y104" s="13">
        <v>0.59065737626969783</v>
      </c>
      <c r="Z104" s="13">
        <v>1.4862849998471128</v>
      </c>
      <c r="AA104" s="13">
        <v>1.1936983066937674</v>
      </c>
      <c r="AB104" s="13">
        <v>2.3147206831790492</v>
      </c>
      <c r="AC104" s="13">
        <v>0.89336964312092804</v>
      </c>
      <c r="AD104" s="13">
        <v>3.2402452087834983</v>
      </c>
      <c r="AE104" s="13">
        <v>1.0583332029762942</v>
      </c>
      <c r="AF104" s="13">
        <v>1.1465241744968291</v>
      </c>
      <c r="AG104" s="13">
        <v>1.95360498790376</v>
      </c>
      <c r="AH104" s="13">
        <v>1.0623361457082117</v>
      </c>
      <c r="AI104" s="13">
        <v>1.1132737054851392</v>
      </c>
      <c r="AJ104" s="13">
        <v>1.2083175531200259</v>
      </c>
      <c r="AK104" s="13">
        <v>1.2175481454888311</v>
      </c>
      <c r="AL104" s="13">
        <v>1.2363635222990361</v>
      </c>
      <c r="AM104" s="13">
        <v>1.1180823255384804</v>
      </c>
      <c r="AN104" s="13">
        <v>1.1342871031812183</v>
      </c>
      <c r="AO104" s="13">
        <v>1.1470364830698203</v>
      </c>
      <c r="AP104" s="13">
        <v>1.4901300624179559</v>
      </c>
      <c r="AQ104" s="13">
        <v>1.0730451520731934</v>
      </c>
      <c r="AR104" s="13">
        <v>0.35806573342102554</v>
      </c>
      <c r="AS104" s="13">
        <v>0.54871574771019438</v>
      </c>
      <c r="AT104" s="13">
        <v>1.5124772246879785</v>
      </c>
      <c r="AU104" s="13">
        <v>1.717599184497322</v>
      </c>
      <c r="AV104" s="13">
        <v>2.2511773950017506</v>
      </c>
      <c r="AW104" s="13">
        <v>1.7427318371026241</v>
      </c>
      <c r="AX104" s="13">
        <v>1.2807506529455859</v>
      </c>
      <c r="AY104" s="13">
        <v>3.8949854346335275</v>
      </c>
      <c r="AZ104" s="13">
        <v>1.3449484592116174</v>
      </c>
      <c r="BA104" s="13">
        <v>1.1745423636903844</v>
      </c>
      <c r="BB104" s="13">
        <v>1.1504403484774341</v>
      </c>
      <c r="BC104" s="13">
        <v>1.0939948106563862</v>
      </c>
      <c r="BD104" s="13">
        <v>1.4881300476514336</v>
      </c>
      <c r="BE104" s="13">
        <v>1.4269867388246098</v>
      </c>
      <c r="BF104" s="13">
        <v>1.1750137446776672</v>
      </c>
      <c r="BG104" s="13">
        <v>1.4445851999645893</v>
      </c>
      <c r="BH104" s="13">
        <v>1.1992795907832283</v>
      </c>
      <c r="BI104" s="13">
        <v>1.0852199867184367</v>
      </c>
      <c r="BJ104" s="13">
        <v>0.96045228749196521</v>
      </c>
      <c r="BK104" s="13">
        <v>1.5124772246879785</v>
      </c>
      <c r="BL104" s="13">
        <v>2.2373420748847042</v>
      </c>
      <c r="BM104" s="13">
        <v>1.202099201423823</v>
      </c>
      <c r="BN104" s="13">
        <v>0.46201242777886886</v>
      </c>
      <c r="BO104" s="13">
        <v>1.5048108643942462</v>
      </c>
      <c r="BP104" s="13">
        <v>1.1773603575875258</v>
      </c>
      <c r="BQ104" s="13">
        <v>0.799439413017068</v>
      </c>
      <c r="BR104" s="13">
        <v>1.3617277159698269</v>
      </c>
      <c r="BS104" s="13">
        <v>1.0222235854817632</v>
      </c>
      <c r="BT104" s="13">
        <v>0.68112830009781822</v>
      </c>
      <c r="BU104" s="13">
        <v>0.73795804004264653</v>
      </c>
      <c r="BV104" s="13">
        <v>1.1790291585376598</v>
      </c>
      <c r="BW104" s="13">
        <v>1.952547402085991</v>
      </c>
      <c r="BX104" s="13">
        <v>1.1432366460693042</v>
      </c>
      <c r="BY104" s="13">
        <v>0.94061455653555759</v>
      </c>
      <c r="BZ104" s="13">
        <v>1.2560433618624898</v>
      </c>
      <c r="CA104" s="13">
        <v>0.1584843875611027</v>
      </c>
      <c r="CB104" s="13">
        <v>1.4566735868110465</v>
      </c>
      <c r="CC104" s="13">
        <v>0.95190286591519191</v>
      </c>
      <c r="CD104" s="13">
        <v>1.1312448928504975</v>
      </c>
      <c r="CE104" s="13">
        <v>2.4947344732182848</v>
      </c>
      <c r="CF104" s="13">
        <v>1.0174765027317723</v>
      </c>
      <c r="CG104" s="13">
        <v>1.0042392337548283</v>
      </c>
      <c r="CH104" s="13">
        <v>1.4058832479262806</v>
      </c>
      <c r="CI104" s="13">
        <v>1.1003743799379291</v>
      </c>
      <c r="CJ104" s="13">
        <v>0.86633664828305179</v>
      </c>
      <c r="CK104" s="13">
        <v>1.5808004852557318</v>
      </c>
      <c r="CL104" s="13">
        <v>1.2904831275253121</v>
      </c>
      <c r="CM104" s="13">
        <v>1.5940628929258611</v>
      </c>
      <c r="CN104" s="13">
        <v>0.39094889658945209</v>
      </c>
      <c r="CO104" s="13">
        <v>0.54996417306316303</v>
      </c>
      <c r="CP104" s="13">
        <v>1.1387602335665399</v>
      </c>
      <c r="CQ104" s="13">
        <v>1.2639277318639077</v>
      </c>
      <c r="CR104" s="13">
        <v>0.99255703335724632</v>
      </c>
      <c r="CS104" s="13">
        <v>1.1074490584047341</v>
      </c>
      <c r="CT104" s="13">
        <v>1.1547115265219865</v>
      </c>
      <c r="CU104" s="13">
        <v>1.0082084237467639</v>
      </c>
      <c r="CV104" s="13">
        <v>1.0744697021516378</v>
      </c>
      <c r="CW104" s="13">
        <v>1.0141397910811158</v>
      </c>
      <c r="CX104" s="13">
        <v>1.112846571942387</v>
      </c>
      <c r="CY104" s="13">
        <v>0.66215074424528508</v>
      </c>
      <c r="DB104" s="13"/>
      <c r="DC104" s="13">
        <f t="shared" si="56"/>
        <v>1.5266510453417368</v>
      </c>
      <c r="DD104" s="13">
        <f t="shared" si="57"/>
        <v>1.7911697703143921</v>
      </c>
      <c r="DE104" s="13">
        <f t="shared" si="58"/>
        <v>1.1957462600359041</v>
      </c>
      <c r="DF104" s="13">
        <f t="shared" si="59"/>
        <v>1.4561774570547796</v>
      </c>
      <c r="DG104" s="13">
        <f t="shared" si="60"/>
        <v>0.35806573342102554</v>
      </c>
      <c r="DH104" s="13">
        <f t="shared" si="61"/>
        <v>1.5124772246879785</v>
      </c>
      <c r="DI104" s="13">
        <f t="shared" si="62"/>
        <v>1.4881300476514336</v>
      </c>
      <c r="DJ104" s="13">
        <f t="shared" si="63"/>
        <v>1.1773603575875258</v>
      </c>
      <c r="DK104" s="13">
        <f t="shared" si="64"/>
        <v>0.799439413017068</v>
      </c>
      <c r="DL104" s="13">
        <f t="shared" si="65"/>
        <v>0.73795804004264653</v>
      </c>
      <c r="DM104" s="13">
        <f t="shared" si="66"/>
        <v>0.94061455653555759</v>
      </c>
      <c r="DN104" s="13">
        <f t="shared" si="67"/>
        <v>0.39094889658945209</v>
      </c>
      <c r="DO104" s="13">
        <f t="shared" si="68"/>
        <v>0.54996417306316303</v>
      </c>
      <c r="DP104" s="13"/>
      <c r="DQ104" s="13"/>
      <c r="DR104">
        <f t="shared" si="69"/>
        <v>0</v>
      </c>
      <c r="DS104">
        <f t="shared" si="70"/>
        <v>0</v>
      </c>
      <c r="DT104" s="3">
        <f t="shared" si="71"/>
        <v>0</v>
      </c>
      <c r="DU104" s="3">
        <f t="shared" si="72"/>
        <v>0</v>
      </c>
      <c r="DV104" s="3">
        <f t="shared" si="73"/>
        <v>0</v>
      </c>
      <c r="DW104" s="3">
        <f t="shared" si="74"/>
        <v>0</v>
      </c>
      <c r="DX104" s="3">
        <f t="shared" si="75"/>
        <v>0</v>
      </c>
      <c r="DY104" s="3">
        <f t="shared" si="76"/>
        <v>1</v>
      </c>
      <c r="DZ104" s="3">
        <f t="shared" si="77"/>
        <v>0</v>
      </c>
      <c r="EA104" s="3">
        <f t="shared" si="78"/>
        <v>0</v>
      </c>
      <c r="EB104" s="3">
        <f t="shared" si="79"/>
        <v>0</v>
      </c>
      <c r="EC104" s="3">
        <f t="shared" si="80"/>
        <v>0</v>
      </c>
      <c r="ED104" s="3">
        <f t="shared" si="81"/>
        <v>0</v>
      </c>
      <c r="EE104" s="3">
        <f t="shared" si="82"/>
        <v>0</v>
      </c>
      <c r="EG104" s="15">
        <f t="shared" si="83"/>
        <v>1</v>
      </c>
      <c r="EH104" s="62"/>
      <c r="EI104" s="15">
        <v>0</v>
      </c>
    </row>
    <row r="107" spans="1:141" x14ac:dyDescent="0.2">
      <c r="A107"/>
      <c r="B107"/>
      <c r="C107"/>
      <c r="D107"/>
      <c r="E107"/>
      <c r="F107"/>
      <c r="CZ107" s="40"/>
      <c r="DA107" s="40"/>
      <c r="DB107" s="40"/>
    </row>
    <row r="109" spans="1:141" x14ac:dyDescent="0.2">
      <c r="A109"/>
      <c r="B109"/>
      <c r="C109"/>
      <c r="D109"/>
      <c r="E109"/>
      <c r="F109"/>
      <c r="G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</row>
    <row r="110" spans="1:141" x14ac:dyDescent="0.2">
      <c r="A110"/>
      <c r="B110"/>
      <c r="C110"/>
      <c r="D110"/>
      <c r="E110"/>
      <c r="F110"/>
      <c r="G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</row>
    <row r="111" spans="1:141" x14ac:dyDescent="0.2">
      <c r="A111" s="9" t="s">
        <v>167</v>
      </c>
      <c r="B111" s="7" t="s">
        <v>111</v>
      </c>
      <c r="C111" s="10"/>
      <c r="D111" s="8" t="s">
        <v>113</v>
      </c>
      <c r="E111" s="9" t="s">
        <v>114</v>
      </c>
      <c r="F111" s="16" t="s">
        <v>118</v>
      </c>
      <c r="G111" s="3">
        <v>19.55</v>
      </c>
      <c r="H111" s="13">
        <v>1.9356705637587306</v>
      </c>
      <c r="I111" s="13">
        <v>1.1646863018882925</v>
      </c>
      <c r="J111" s="13">
        <v>1.2613580160372231</v>
      </c>
      <c r="K111" s="13">
        <v>2.0494550305648929</v>
      </c>
      <c r="L111" s="13">
        <v>1.2658767525611718</v>
      </c>
      <c r="M111" s="13">
        <v>1.2502685167859322</v>
      </c>
      <c r="N111" s="13">
        <v>0.99750587834753524</v>
      </c>
      <c r="O111" s="13">
        <v>1.2049946103835447</v>
      </c>
      <c r="P111" s="13">
        <v>1.2504324593456875</v>
      </c>
      <c r="Q111" s="13">
        <v>1.1524671573437861</v>
      </c>
      <c r="R111" s="13">
        <v>0.8881248712746691</v>
      </c>
      <c r="S111" s="13">
        <v>3.311898540280906</v>
      </c>
      <c r="T111" s="13">
        <v>1.0771466003038734</v>
      </c>
      <c r="U111" s="13">
        <v>0.68378395147023929</v>
      </c>
      <c r="V111" s="13">
        <v>0.67376186348906553</v>
      </c>
      <c r="W111" s="13">
        <v>1.3495409199308841</v>
      </c>
      <c r="X111" s="13">
        <v>1.1107477929307747</v>
      </c>
      <c r="Y111" s="13">
        <v>0.79066921307462046</v>
      </c>
      <c r="Z111" s="13">
        <v>1.4472080930610047</v>
      </c>
      <c r="AA111" s="13">
        <v>1.8216619767628939</v>
      </c>
      <c r="AB111" s="13">
        <v>1.4909929029841442</v>
      </c>
      <c r="AC111" s="13">
        <v>1.1479593463011322</v>
      </c>
      <c r="AD111" s="13">
        <v>2.619019304519608</v>
      </c>
      <c r="AE111" s="13">
        <v>1.054134274246042</v>
      </c>
      <c r="AF111" s="13">
        <v>1.1678333696406862</v>
      </c>
      <c r="AG111" s="13">
        <v>1.5318056480267908</v>
      </c>
      <c r="AH111" s="13">
        <v>1.0559232040978599</v>
      </c>
      <c r="AI111" s="13">
        <v>1.4162613619383104</v>
      </c>
      <c r="AJ111" s="13">
        <v>1.2078729575813398</v>
      </c>
      <c r="AK111" s="13">
        <v>1.4375841898089947</v>
      </c>
      <c r="AL111" s="13">
        <v>1.194389502280506</v>
      </c>
      <c r="AM111" s="13">
        <v>0.99685067578550224</v>
      </c>
      <c r="AN111" s="13">
        <v>1.1546442213211199</v>
      </c>
      <c r="AO111" s="13">
        <v>1.0694090615409397</v>
      </c>
      <c r="AP111" s="13">
        <v>1.3965838754319448</v>
      </c>
      <c r="AQ111" s="13">
        <v>1.110701260320093</v>
      </c>
      <c r="AR111" s="13">
        <v>1.3249468241892273</v>
      </c>
      <c r="AS111" s="13">
        <v>1.6195016103242494</v>
      </c>
      <c r="AT111" s="13">
        <v>2.080676391907005</v>
      </c>
      <c r="AU111" s="13">
        <v>1.515661874635172</v>
      </c>
      <c r="AV111" s="13">
        <v>2.6344339001347219</v>
      </c>
      <c r="AW111" s="13">
        <v>1.5330797316381071</v>
      </c>
      <c r="AX111" s="13">
        <v>2.5310318072096085</v>
      </c>
      <c r="AY111" s="13">
        <v>4.1838981586328128</v>
      </c>
      <c r="AZ111" s="13">
        <v>1.276268264372586</v>
      </c>
      <c r="BA111" s="13">
        <v>1.0999919622675336</v>
      </c>
      <c r="BB111" s="13">
        <v>0.90539074724808732</v>
      </c>
      <c r="BC111" s="13">
        <v>1.094502707985969</v>
      </c>
      <c r="BD111" s="13">
        <v>1.6119806659906999</v>
      </c>
      <c r="BE111" s="13">
        <v>1.0028090418327249</v>
      </c>
      <c r="BF111" s="13">
        <v>0.99396943255056436</v>
      </c>
      <c r="BG111" s="13">
        <v>1.3029137131036048</v>
      </c>
      <c r="BH111" s="13">
        <v>1.1563078879844075</v>
      </c>
      <c r="BI111" s="13">
        <v>1.0350836493985096</v>
      </c>
      <c r="BJ111" s="13">
        <v>0.94656013925050231</v>
      </c>
      <c r="BK111" s="13">
        <v>2.080676391907005</v>
      </c>
      <c r="BL111" s="13">
        <v>1.4342146361176293</v>
      </c>
      <c r="BM111" s="13">
        <v>1.5060462496838187</v>
      </c>
      <c r="BN111" s="13">
        <v>0.57656289623800361</v>
      </c>
      <c r="BO111" s="13">
        <v>1.5298708772107836</v>
      </c>
      <c r="BP111" s="13">
        <v>0.98623175681716835</v>
      </c>
      <c r="BQ111" s="13">
        <v>0.77829987835265391</v>
      </c>
      <c r="BR111" s="13">
        <v>1.5554740831888738</v>
      </c>
      <c r="BS111" s="13">
        <v>0.81429581134258533</v>
      </c>
      <c r="BT111" s="13">
        <v>0.63727716645683219</v>
      </c>
      <c r="BU111" s="13">
        <v>0.7939506577257579</v>
      </c>
      <c r="BV111" s="13">
        <v>2.0813216142117814</v>
      </c>
      <c r="BW111" s="13">
        <v>1.8609383342688541</v>
      </c>
      <c r="BX111" s="13">
        <v>0.9462383408211511</v>
      </c>
      <c r="BY111" s="13">
        <v>1.0694746015154284</v>
      </c>
      <c r="BZ111" s="13">
        <v>1.2255631208789655</v>
      </c>
      <c r="CA111" s="13">
        <v>0.63797344601489892</v>
      </c>
      <c r="CB111" s="13">
        <v>0.99053055955680536</v>
      </c>
      <c r="CC111" s="13">
        <v>1.0376705532508317</v>
      </c>
      <c r="CD111" s="13">
        <v>1.3309613912878937</v>
      </c>
      <c r="CE111" s="13">
        <v>1.7623112183687266</v>
      </c>
      <c r="CF111" s="13">
        <v>1.1067750329324004</v>
      </c>
      <c r="CG111" s="13">
        <v>1.0287030660072298</v>
      </c>
      <c r="CH111" s="13">
        <v>2.2483025887990875</v>
      </c>
      <c r="CI111" s="13">
        <v>1.2332529360043551</v>
      </c>
      <c r="CJ111" s="13">
        <v>0.62487995832364041</v>
      </c>
      <c r="CK111" s="13">
        <v>1.8794501834596389</v>
      </c>
      <c r="CL111" s="13">
        <v>1.3171030436921209</v>
      </c>
      <c r="CM111" s="13">
        <v>1.4867660230918724</v>
      </c>
      <c r="CN111" s="13">
        <v>0.66479105736149058</v>
      </c>
      <c r="CO111" s="13">
        <v>0.89276558269821837</v>
      </c>
      <c r="CP111" s="13">
        <v>1.1042405483570881</v>
      </c>
      <c r="CQ111" s="13">
        <v>1.405833629093858</v>
      </c>
      <c r="CR111" s="13">
        <v>1.4941478476689602</v>
      </c>
      <c r="CS111" s="13">
        <v>1.2212414651344277</v>
      </c>
      <c r="CT111" s="13">
        <v>1.1197230036568724</v>
      </c>
      <c r="CU111" s="13">
        <v>0.92086313063815917</v>
      </c>
      <c r="CV111" s="13">
        <v>1.1823815497765418</v>
      </c>
      <c r="CW111" s="13">
        <v>1.4902736663152578</v>
      </c>
      <c r="CX111" s="13">
        <v>0.98695666604606891</v>
      </c>
      <c r="CY111" s="13">
        <v>0.90256424533642154</v>
      </c>
      <c r="DB111" s="13"/>
      <c r="DC111" s="13">
        <f t="shared" ref="DC111:DC140" si="84">K111</f>
        <v>2.0494550305648929</v>
      </c>
      <c r="DD111" s="13">
        <f t="shared" ref="DD111:DD140" si="85">M111</f>
        <v>1.2502685167859322</v>
      </c>
      <c r="DE111" s="13">
        <f>P111</f>
        <v>1.2504324593456875</v>
      </c>
      <c r="DF111" s="13">
        <f t="shared" ref="DF111:DF140" si="86">T111</f>
        <v>1.0771466003038734</v>
      </c>
      <c r="DG111" s="13">
        <f t="shared" ref="DG111:DG140" si="87">AR111</f>
        <v>1.3249468241892273</v>
      </c>
      <c r="DH111" s="13">
        <f t="shared" ref="DH111:DH140" si="88">AT111</f>
        <v>2.080676391907005</v>
      </c>
      <c r="DI111" s="13">
        <f t="shared" ref="DI111:DI140" si="89">BD111</f>
        <v>1.6119806659906999</v>
      </c>
      <c r="DJ111" s="13">
        <f t="shared" ref="DJ111:DJ140" si="90">BP111</f>
        <v>0.98623175681716835</v>
      </c>
      <c r="DK111" s="13">
        <f t="shared" ref="DK111:DK140" si="91">BQ111</f>
        <v>0.77829987835265391</v>
      </c>
      <c r="DL111" s="13">
        <f t="shared" ref="DL111:DL140" si="92">BU111</f>
        <v>0.7939506577257579</v>
      </c>
      <c r="DM111" s="13">
        <f t="shared" ref="DM111:DM140" si="93">BY111</f>
        <v>1.0694746015154284</v>
      </c>
      <c r="DN111" s="13">
        <f t="shared" ref="DN111:DN140" si="94">CN111</f>
        <v>0.66479105736149058</v>
      </c>
      <c r="DO111" s="13">
        <f t="shared" ref="DO111:DO140" si="95">CO111</f>
        <v>0.89276558269821837</v>
      </c>
      <c r="DP111" s="13"/>
      <c r="DQ111" s="13"/>
      <c r="DR111">
        <f t="shared" ref="DR111:DR140" si="96">IF(DC111&gt;2.3,1,0)</f>
        <v>0</v>
      </c>
      <c r="DS111">
        <f t="shared" ref="DS111:DS140" si="97">IF(DC111&gt;10,1,0)</f>
        <v>0</v>
      </c>
      <c r="DT111" s="3">
        <f t="shared" ref="DT111:DT140" si="98">IF(DD111&gt;1.9,1,0)</f>
        <v>0</v>
      </c>
      <c r="DU111" s="3">
        <f>IF(DE111&gt;2,1,0)</f>
        <v>0</v>
      </c>
      <c r="DV111" s="3">
        <f t="shared" ref="DV111:DV140" si="99">IF(DF111&gt;1.4,1,0)</f>
        <v>0</v>
      </c>
      <c r="DW111" s="3">
        <f t="shared" ref="DW111:DW140" si="100">IF(DG111&gt;4,1,0)</f>
        <v>0</v>
      </c>
      <c r="DX111" s="3">
        <f t="shared" ref="DX111:DX140" si="101">IF(DH111&gt;3,1,0)</f>
        <v>0</v>
      </c>
      <c r="DY111" s="3">
        <f t="shared" ref="DY111:DY140" si="102">IF(DI111&gt;1.3,1,0)</f>
        <v>1</v>
      </c>
      <c r="DZ111" s="3">
        <f t="shared" ref="DZ111:DZ140" si="103">IF(DJ111&gt;2,1,0)</f>
        <v>0</v>
      </c>
      <c r="EA111" s="3">
        <f t="shared" ref="EA111:EA140" si="104">IF(DK111&gt;2.8,1,0)</f>
        <v>0</v>
      </c>
      <c r="EB111" s="3">
        <f t="shared" ref="EB111:EB140" si="105">IF(DL111&gt;4,1,0)</f>
        <v>0</v>
      </c>
      <c r="EC111" s="3">
        <f t="shared" ref="EC111:EC140" si="106">IF(DM111&gt;1.4,1,0)</f>
        <v>0</v>
      </c>
      <c r="ED111" s="3">
        <f t="shared" ref="ED111:ED140" si="107">IF(DN111&gt;1.8,1,0)</f>
        <v>0</v>
      </c>
      <c r="EE111" s="3">
        <f t="shared" ref="EE111:EE140" si="108">IF(DO111&gt;2.5,1,0)</f>
        <v>0</v>
      </c>
      <c r="EG111" s="15">
        <f t="shared" ref="EG111:EG140" si="109">DR111+(4*DS111)+(4*DT111)+(2*DU111)+DV111+(2*DW111)+(2*DX111)+DY111+(4*DZ111)+(2*EA111)+(4*EB111)+(2*EC111)+(3*ED111)+(4*EE111)</f>
        <v>1</v>
      </c>
      <c r="EH111" s="52" t="s">
        <v>138</v>
      </c>
      <c r="EI111" s="65">
        <v>2</v>
      </c>
      <c r="EJ111" t="s">
        <v>193</v>
      </c>
    </row>
    <row r="112" spans="1:141" x14ac:dyDescent="0.2">
      <c r="A112" s="9" t="s">
        <v>167</v>
      </c>
      <c r="B112" s="7" t="s">
        <v>111</v>
      </c>
      <c r="C112" s="10"/>
      <c r="D112" s="8" t="s">
        <v>113</v>
      </c>
      <c r="E112" s="9" t="s">
        <v>114</v>
      </c>
      <c r="F112" s="22" t="s">
        <v>123</v>
      </c>
      <c r="G112" s="3">
        <v>19.23</v>
      </c>
      <c r="H112" s="13">
        <v>1.4899050748916893</v>
      </c>
      <c r="I112" s="13">
        <v>0.76244150556229662</v>
      </c>
      <c r="J112" s="13">
        <v>0.65265565952639393</v>
      </c>
      <c r="K112" s="13">
        <v>1.5202559789116239</v>
      </c>
      <c r="L112" s="13">
        <v>1.6958854109183568</v>
      </c>
      <c r="M112" s="13">
        <v>1.8195376628328708</v>
      </c>
      <c r="N112" s="13">
        <v>0.91035947812386819</v>
      </c>
      <c r="O112" s="13">
        <v>1.3264776268613223</v>
      </c>
      <c r="P112" s="13">
        <v>1.3003269367411006</v>
      </c>
      <c r="Q112" s="13">
        <v>1.1682218415969965</v>
      </c>
      <c r="R112" s="13">
        <v>1.3703156434207926</v>
      </c>
      <c r="S112" s="13">
        <v>1.1217933869657326</v>
      </c>
      <c r="T112" s="13">
        <v>1.8547125280441759</v>
      </c>
      <c r="U112" s="13">
        <v>0.81152000438535621</v>
      </c>
      <c r="V112" s="13">
        <v>1.0863697722901187</v>
      </c>
      <c r="W112" s="13">
        <v>0.96491302827597891</v>
      </c>
      <c r="X112" s="13">
        <v>0.36020424549814606</v>
      </c>
      <c r="Y112" s="13">
        <v>0.9059509068093401</v>
      </c>
      <c r="Z112" s="13">
        <v>1.2770519980554971</v>
      </c>
      <c r="AA112" s="13">
        <v>1.1494941437920878</v>
      </c>
      <c r="AB112" s="13">
        <v>1.9456045582497148</v>
      </c>
      <c r="AC112" s="13">
        <v>0.85215606027018675</v>
      </c>
      <c r="AD112" s="13">
        <v>2.9190234945583957</v>
      </c>
      <c r="AE112" s="13">
        <v>1.4629306883537381</v>
      </c>
      <c r="AF112" s="13">
        <v>0.91562420994144655</v>
      </c>
      <c r="AG112" s="13">
        <v>3.3948374774934043</v>
      </c>
      <c r="AH112" s="13">
        <v>0.84077764891619489</v>
      </c>
      <c r="AI112" s="13">
        <v>0.94204925667369932</v>
      </c>
      <c r="AJ112" s="13">
        <v>0.72661142371934284</v>
      </c>
      <c r="AK112" s="13">
        <v>0.94546480056468329</v>
      </c>
      <c r="AL112" s="13">
        <v>0.75806309171426012</v>
      </c>
      <c r="AM112" s="13">
        <v>1.2801511711151183</v>
      </c>
      <c r="AN112" s="13">
        <v>1.1704787558144842</v>
      </c>
      <c r="AO112" s="13">
        <v>1.166897331874764</v>
      </c>
      <c r="AP112" s="13">
        <v>1.1344023716271514</v>
      </c>
      <c r="AQ112" s="13">
        <v>0.83556580149799708</v>
      </c>
      <c r="AR112" s="13">
        <v>4.9057898867898215</v>
      </c>
      <c r="AS112" s="13">
        <v>3.3000685949745634</v>
      </c>
      <c r="AT112" s="13">
        <v>0.85806824943414717</v>
      </c>
      <c r="AU112" s="13">
        <v>1.5619426923763156</v>
      </c>
      <c r="AV112" s="13">
        <v>2.7540999159460533</v>
      </c>
      <c r="AW112" s="13">
        <v>1.7432576973342928</v>
      </c>
      <c r="AX112" s="13">
        <v>0.68793292089249702</v>
      </c>
      <c r="AY112" s="13">
        <v>2.4959791706903163</v>
      </c>
      <c r="AZ112" s="13">
        <v>1.2103750601261063</v>
      </c>
      <c r="BA112" s="13">
        <v>0.94143413733622494</v>
      </c>
      <c r="BB112" s="13">
        <v>1.267517359414186</v>
      </c>
      <c r="BC112" s="13">
        <v>1.140640604268506</v>
      </c>
      <c r="BD112" s="13">
        <v>1.0000265663156807</v>
      </c>
      <c r="BE112" s="13">
        <v>1.9706868758178899</v>
      </c>
      <c r="BF112" s="13">
        <v>0.54397318398438599</v>
      </c>
      <c r="BG112" s="13">
        <v>1.1071002385437287</v>
      </c>
      <c r="BH112" s="13">
        <v>0.98135509736715698</v>
      </c>
      <c r="BI112" s="13">
        <v>0.89749008584769074</v>
      </c>
      <c r="BJ112" s="13">
        <v>0.86345876931229149</v>
      </c>
      <c r="BK112" s="13">
        <v>0.85806824943414717</v>
      </c>
      <c r="BL112" s="13">
        <v>1.1820689464672165</v>
      </c>
      <c r="BM112" s="13">
        <v>0.81071501858101869</v>
      </c>
      <c r="BN112" s="13">
        <v>0.9216744337063193</v>
      </c>
      <c r="BO112" s="13">
        <v>1.0583455543982938</v>
      </c>
      <c r="BP112" s="13">
        <v>1.5479741593071696</v>
      </c>
      <c r="BQ112" s="13">
        <v>1.2763606669917507</v>
      </c>
      <c r="BR112" s="13">
        <v>0.86686209227148148</v>
      </c>
      <c r="BS112" s="13">
        <v>2.546234653500385</v>
      </c>
      <c r="BT112" s="13">
        <v>0.57253597745532947</v>
      </c>
      <c r="BU112" s="13">
        <v>0.4380948000909593</v>
      </c>
      <c r="BV112" s="13">
        <v>0.64053499916733414</v>
      </c>
      <c r="BW112" s="13">
        <v>1.1894186747506834</v>
      </c>
      <c r="BX112" s="13">
        <v>0.84547119873550802</v>
      </c>
      <c r="BY112" s="13">
        <v>1.3855302971726764</v>
      </c>
      <c r="BZ112" s="13">
        <v>1.1052052063146958</v>
      </c>
      <c r="CA112" s="13">
        <v>1.8735803134618381</v>
      </c>
      <c r="CB112" s="13">
        <v>1.3074845632471546</v>
      </c>
      <c r="CC112" s="13">
        <v>0.94656370629990971</v>
      </c>
      <c r="CD112" s="13">
        <v>1.0193623463241126</v>
      </c>
      <c r="CE112" s="13">
        <v>1.7837826540824102</v>
      </c>
      <c r="CF112" s="13">
        <v>0.6493217794501619</v>
      </c>
      <c r="CG112" s="13">
        <v>0.79295964921628648</v>
      </c>
      <c r="CH112" s="13">
        <v>0.92085119654471936</v>
      </c>
      <c r="CI112" s="13">
        <v>0.85092197153076321</v>
      </c>
      <c r="CJ112" s="13">
        <v>0.77764638492964766</v>
      </c>
      <c r="CK112" s="13">
        <v>1.5740348539970497</v>
      </c>
      <c r="CL112" s="13">
        <v>0.61815474781662172</v>
      </c>
      <c r="CM112" s="13">
        <v>1.6558361644020891</v>
      </c>
      <c r="CN112" s="13">
        <v>0.82688411659100314</v>
      </c>
      <c r="CO112" s="13">
        <v>0.40060619389380248</v>
      </c>
      <c r="CP112" s="13">
        <v>1.5159481568630246</v>
      </c>
      <c r="CQ112" s="13">
        <v>0.61790380652116372</v>
      </c>
      <c r="CR112" s="13">
        <v>0.88782208956227515</v>
      </c>
      <c r="CS112" s="13">
        <v>1.3817444825531757</v>
      </c>
      <c r="CT112" s="13">
        <v>0.67267778683126733</v>
      </c>
      <c r="CU112" s="13">
        <v>1.2874427205976684</v>
      </c>
      <c r="CV112" s="13">
        <v>1.0986465489330925</v>
      </c>
      <c r="CW112" s="13">
        <v>1.2035255541464862</v>
      </c>
      <c r="CX112" s="13">
        <v>0.88964278500497462</v>
      </c>
      <c r="CY112" s="13">
        <v>0.67752311483292949</v>
      </c>
      <c r="DB112" s="13"/>
      <c r="DC112" s="13">
        <f t="shared" si="84"/>
        <v>1.5202559789116239</v>
      </c>
      <c r="DD112" s="13">
        <f t="shared" si="85"/>
        <v>1.8195376628328708</v>
      </c>
      <c r="DE112" s="13">
        <f t="shared" ref="DE112:DE160" si="110">P112</f>
        <v>1.3003269367411006</v>
      </c>
      <c r="DF112" s="13">
        <f t="shared" si="86"/>
        <v>1.8547125280441759</v>
      </c>
      <c r="DG112" s="13">
        <f t="shared" si="87"/>
        <v>4.9057898867898215</v>
      </c>
      <c r="DH112" s="13">
        <f t="shared" si="88"/>
        <v>0.85806824943414717</v>
      </c>
      <c r="DI112" s="13">
        <f t="shared" si="89"/>
        <v>1.0000265663156807</v>
      </c>
      <c r="DJ112" s="13">
        <f t="shared" si="90"/>
        <v>1.5479741593071696</v>
      </c>
      <c r="DK112" s="13">
        <f t="shared" si="91"/>
        <v>1.2763606669917507</v>
      </c>
      <c r="DL112" s="13">
        <f t="shared" si="92"/>
        <v>0.4380948000909593</v>
      </c>
      <c r="DM112" s="13">
        <f t="shared" si="93"/>
        <v>1.3855302971726764</v>
      </c>
      <c r="DN112" s="13">
        <f t="shared" si="94"/>
        <v>0.82688411659100314</v>
      </c>
      <c r="DO112" s="13">
        <f t="shared" si="95"/>
        <v>0.40060619389380248</v>
      </c>
      <c r="DP112" s="13"/>
      <c r="DQ112" s="13"/>
      <c r="DR112">
        <f t="shared" si="96"/>
        <v>0</v>
      </c>
      <c r="DS112">
        <f t="shared" si="97"/>
        <v>0</v>
      </c>
      <c r="DT112" s="3">
        <f t="shared" si="98"/>
        <v>0</v>
      </c>
      <c r="DU112" s="3">
        <f t="shared" ref="DU112:DU160" si="111">IF(DE112&gt;2,1,0)</f>
        <v>0</v>
      </c>
      <c r="DV112" s="3">
        <f t="shared" si="99"/>
        <v>1</v>
      </c>
      <c r="DW112" s="3">
        <f t="shared" si="100"/>
        <v>1</v>
      </c>
      <c r="DX112" s="3">
        <f t="shared" si="101"/>
        <v>0</v>
      </c>
      <c r="DY112" s="3">
        <f t="shared" si="102"/>
        <v>0</v>
      </c>
      <c r="DZ112" s="3">
        <f t="shared" si="103"/>
        <v>0</v>
      </c>
      <c r="EA112" s="3">
        <f t="shared" si="104"/>
        <v>0</v>
      </c>
      <c r="EB112" s="3">
        <f t="shared" si="105"/>
        <v>0</v>
      </c>
      <c r="EC112" s="3">
        <f t="shared" si="106"/>
        <v>0</v>
      </c>
      <c r="ED112" s="3">
        <f t="shared" si="107"/>
        <v>0</v>
      </c>
      <c r="EE112" s="3">
        <f t="shared" si="108"/>
        <v>0</v>
      </c>
      <c r="EG112" s="15">
        <f t="shared" si="109"/>
        <v>3</v>
      </c>
      <c r="EH112" s="53"/>
      <c r="EI112" s="65">
        <v>0</v>
      </c>
      <c r="EK112" t="s">
        <v>193</v>
      </c>
    </row>
    <row r="113" spans="1:180" x14ac:dyDescent="0.2">
      <c r="A113" s="9" t="s">
        <v>168</v>
      </c>
      <c r="B113" s="7" t="s">
        <v>111</v>
      </c>
      <c r="C113" s="10"/>
      <c r="D113" s="8" t="s">
        <v>113</v>
      </c>
      <c r="E113" s="9" t="s">
        <v>114</v>
      </c>
      <c r="F113" s="16" t="s">
        <v>118</v>
      </c>
      <c r="G113" s="3">
        <v>19.59</v>
      </c>
      <c r="H113" s="13">
        <v>2.311506529544594</v>
      </c>
      <c r="I113" s="13">
        <v>1.4004994626336158</v>
      </c>
      <c r="J113" s="13">
        <v>1.6369131964010062</v>
      </c>
      <c r="K113" s="13">
        <v>5.5452032254336183</v>
      </c>
      <c r="L113" s="13">
        <v>1.5868183091436634</v>
      </c>
      <c r="M113" s="13">
        <v>0.90641143808095648</v>
      </c>
      <c r="N113" s="13">
        <v>0.98787283633277534</v>
      </c>
      <c r="O113" s="13">
        <v>1.8596442932577923</v>
      </c>
      <c r="P113" s="13">
        <v>1.3645517735809143</v>
      </c>
      <c r="Q113" s="13">
        <v>1.1413376344123376</v>
      </c>
      <c r="R113" s="13">
        <v>1.1525540753360122</v>
      </c>
      <c r="S113" s="13">
        <v>6.7442521536721562</v>
      </c>
      <c r="T113" s="13">
        <v>1.3502388313363387</v>
      </c>
      <c r="U113" s="13">
        <v>0.91866608125351268</v>
      </c>
      <c r="V113" s="13">
        <v>0.77717461077305428</v>
      </c>
      <c r="W113" s="13">
        <v>1.2909818536847</v>
      </c>
      <c r="X113" s="13">
        <v>1.5994005340120914</v>
      </c>
      <c r="Y113" s="13">
        <v>1.5022721102965575</v>
      </c>
      <c r="Z113" s="13">
        <v>1.1886074930459993</v>
      </c>
      <c r="AA113" s="13">
        <v>4.0876035571188174</v>
      </c>
      <c r="AB113" s="13">
        <v>1.0015770364426735</v>
      </c>
      <c r="AC113" s="13">
        <v>1.3426390902669447</v>
      </c>
      <c r="AD113" s="13">
        <v>1.1607253906821273</v>
      </c>
      <c r="AE113" s="13">
        <v>1.0014279641352832</v>
      </c>
      <c r="AF113" s="13">
        <v>1.3102430354143184</v>
      </c>
      <c r="AG113" s="13">
        <v>0.90829526413728112</v>
      </c>
      <c r="AH113" s="13">
        <v>1.2522346380041194</v>
      </c>
      <c r="AI113" s="13">
        <v>1.204210439953475</v>
      </c>
      <c r="AJ113" s="13">
        <v>1.462532538248692</v>
      </c>
      <c r="AK113" s="13">
        <v>3.1375673931276924</v>
      </c>
      <c r="AL113" s="13">
        <v>1.2416627641600513</v>
      </c>
      <c r="AM113" s="13">
        <v>1.0435135370055697</v>
      </c>
      <c r="AN113" s="13">
        <v>1.175641657142912</v>
      </c>
      <c r="AO113" s="13">
        <v>1.2081619085119268</v>
      </c>
      <c r="AP113" s="13">
        <v>1.4318716924438581</v>
      </c>
      <c r="AQ113" s="13">
        <v>1.228988004620436</v>
      </c>
      <c r="AR113" s="13">
        <v>1.0806763064891858</v>
      </c>
      <c r="AS113" s="13">
        <v>3.0770542997490673</v>
      </c>
      <c r="AT113" s="13">
        <v>4.8670668817171032</v>
      </c>
      <c r="AU113" s="13">
        <v>1.4005057843599742</v>
      </c>
      <c r="AV113" s="13">
        <v>2.046974289535795</v>
      </c>
      <c r="AW113" s="13">
        <v>0.94765427262176227</v>
      </c>
      <c r="AX113" s="13">
        <v>2.1821127348199849</v>
      </c>
      <c r="AY113" s="13">
        <v>0.90805257492377223</v>
      </c>
      <c r="AZ113" s="13">
        <v>1.402432765065341</v>
      </c>
      <c r="BA113" s="13">
        <v>1.0969463610092736</v>
      </c>
      <c r="BB113" s="13">
        <v>1.0811843002816224</v>
      </c>
      <c r="BC113" s="13">
        <v>1.0470102195130291</v>
      </c>
      <c r="BD113" s="13">
        <v>2.4365409007054115</v>
      </c>
      <c r="BE113" s="13">
        <v>1.028147256449546</v>
      </c>
      <c r="BF113" s="13">
        <v>0.97757099843217665</v>
      </c>
      <c r="BG113" s="13">
        <v>0.6541718311698087</v>
      </c>
      <c r="BH113" s="13">
        <v>1.2531208838761503</v>
      </c>
      <c r="BI113" s="13">
        <v>0.84425303319159695</v>
      </c>
      <c r="BJ113" s="13">
        <v>1.3257107861271653</v>
      </c>
      <c r="BK113" s="13">
        <v>4.8670668817171032</v>
      </c>
      <c r="BL113" s="13">
        <v>0.99741164046930852</v>
      </c>
      <c r="BM113" s="13">
        <v>1.3257107861271673</v>
      </c>
      <c r="BN113" s="13">
        <v>1.1987658600282569</v>
      </c>
      <c r="BO113" s="13">
        <v>2.1278698221566259</v>
      </c>
      <c r="BP113" s="13">
        <v>1.2710304679646358</v>
      </c>
      <c r="BQ113" s="13">
        <v>1.0750457349619933</v>
      </c>
      <c r="BR113" s="13">
        <v>1.3787437609105355</v>
      </c>
      <c r="BS113" s="13">
        <v>0.86431247310962678</v>
      </c>
      <c r="BT113" s="13">
        <v>0.85618405626871708</v>
      </c>
      <c r="BU113" s="13">
        <v>0.42724077747147643</v>
      </c>
      <c r="BV113" s="13">
        <v>2.1045326811310407</v>
      </c>
      <c r="BW113" s="13">
        <v>3.1427559617951202</v>
      </c>
      <c r="BX113" s="13">
        <v>1.1067086906774051</v>
      </c>
      <c r="BY113" s="13">
        <v>0.89682737489848297</v>
      </c>
      <c r="BZ113" s="13">
        <v>0.90716997084383322</v>
      </c>
      <c r="CA113" s="13">
        <v>6.3705788749083711E-2</v>
      </c>
      <c r="CB113" s="13">
        <v>0.6653906000231008</v>
      </c>
      <c r="CC113" s="13">
        <v>1.0347975043095217</v>
      </c>
      <c r="CD113" s="13">
        <v>1.6684040529110564</v>
      </c>
      <c r="CE113" s="13">
        <v>0.99548309507887667</v>
      </c>
      <c r="CF113" s="13">
        <v>0.9476078168252422</v>
      </c>
      <c r="CG113" s="13">
        <v>1.0620315387929877</v>
      </c>
      <c r="CH113" s="13">
        <v>1.979088619007769</v>
      </c>
      <c r="CI113" s="13">
        <v>1.2820643906396689</v>
      </c>
      <c r="CJ113" s="13">
        <v>1.1790713098008461</v>
      </c>
      <c r="CK113" s="13">
        <v>0.73017322693282982</v>
      </c>
      <c r="CL113" s="13">
        <v>1.1593918260014513</v>
      </c>
      <c r="CM113" s="13">
        <v>0.81122702731639296</v>
      </c>
      <c r="CN113" s="13">
        <v>0.53106961021148269</v>
      </c>
      <c r="CO113" s="13">
        <v>3.5611749567928181</v>
      </c>
      <c r="CP113" s="13">
        <v>1.0132951668378383</v>
      </c>
      <c r="CQ113" s="13">
        <v>1.1546262030519006</v>
      </c>
      <c r="CR113" s="13">
        <v>1.2529448479060896</v>
      </c>
      <c r="CS113" s="13">
        <v>1.2010935138465662</v>
      </c>
      <c r="CT113" s="13">
        <v>0.90071455727781558</v>
      </c>
      <c r="CU113" s="13">
        <v>0.86877750128329212</v>
      </c>
      <c r="CV113" s="13">
        <v>1.1468650667740772</v>
      </c>
      <c r="CW113" s="13">
        <v>1.7551292595527521</v>
      </c>
      <c r="CX113" s="13">
        <v>1.0260198534306526</v>
      </c>
      <c r="CY113" s="13">
        <v>0.48568792801313238</v>
      </c>
      <c r="DB113" s="13"/>
      <c r="DC113" s="13">
        <f t="shared" si="84"/>
        <v>5.5452032254336183</v>
      </c>
      <c r="DD113" s="13">
        <f t="shared" si="85"/>
        <v>0.90641143808095648</v>
      </c>
      <c r="DE113" s="13">
        <f t="shared" si="110"/>
        <v>1.3645517735809143</v>
      </c>
      <c r="DF113" s="13">
        <f t="shared" si="86"/>
        <v>1.3502388313363387</v>
      </c>
      <c r="DG113" s="13">
        <f t="shared" si="87"/>
        <v>1.0806763064891858</v>
      </c>
      <c r="DH113" s="13">
        <f t="shared" si="88"/>
        <v>4.8670668817171032</v>
      </c>
      <c r="DI113" s="13">
        <f t="shared" si="89"/>
        <v>2.4365409007054115</v>
      </c>
      <c r="DJ113" s="13">
        <f t="shared" si="90"/>
        <v>1.2710304679646358</v>
      </c>
      <c r="DK113" s="13">
        <f t="shared" si="91"/>
        <v>1.0750457349619933</v>
      </c>
      <c r="DL113" s="13">
        <f t="shared" si="92"/>
        <v>0.42724077747147643</v>
      </c>
      <c r="DM113" s="13">
        <f t="shared" si="93"/>
        <v>0.89682737489848297</v>
      </c>
      <c r="DN113" s="13">
        <f t="shared" si="94"/>
        <v>0.53106961021148269</v>
      </c>
      <c r="DO113" s="13">
        <f t="shared" si="95"/>
        <v>3.5611749567928181</v>
      </c>
      <c r="DP113" s="13"/>
      <c r="DQ113" s="13"/>
      <c r="DR113">
        <f t="shared" si="96"/>
        <v>1</v>
      </c>
      <c r="DS113">
        <f t="shared" si="97"/>
        <v>0</v>
      </c>
      <c r="DT113" s="3">
        <f t="shared" si="98"/>
        <v>0</v>
      </c>
      <c r="DU113" s="3">
        <f t="shared" si="111"/>
        <v>0</v>
      </c>
      <c r="DV113" s="3">
        <f t="shared" si="99"/>
        <v>0</v>
      </c>
      <c r="DW113" s="3">
        <f t="shared" si="100"/>
        <v>0</v>
      </c>
      <c r="DX113" s="3">
        <f t="shared" si="101"/>
        <v>1</v>
      </c>
      <c r="DY113" s="3">
        <f t="shared" si="102"/>
        <v>1</v>
      </c>
      <c r="DZ113" s="3">
        <f t="shared" si="103"/>
        <v>0</v>
      </c>
      <c r="EA113" s="3">
        <f t="shared" si="104"/>
        <v>0</v>
      </c>
      <c r="EB113" s="3">
        <f t="shared" si="105"/>
        <v>0</v>
      </c>
      <c r="EC113" s="3">
        <f t="shared" si="106"/>
        <v>0</v>
      </c>
      <c r="ED113" s="3">
        <f t="shared" si="107"/>
        <v>0</v>
      </c>
      <c r="EE113" s="3">
        <f t="shared" si="108"/>
        <v>1</v>
      </c>
      <c r="EG113" s="15">
        <f t="shared" si="109"/>
        <v>8</v>
      </c>
      <c r="EH113" s="52" t="s">
        <v>138</v>
      </c>
      <c r="EI113" s="65">
        <v>1</v>
      </c>
      <c r="EJ113" t="s">
        <v>193</v>
      </c>
    </row>
    <row r="114" spans="1:180" x14ac:dyDescent="0.2">
      <c r="A114" s="9" t="s">
        <v>168</v>
      </c>
      <c r="B114" s="7" t="s">
        <v>111</v>
      </c>
      <c r="C114" s="10"/>
      <c r="D114" s="8" t="s">
        <v>113</v>
      </c>
      <c r="E114" s="9" t="s">
        <v>114</v>
      </c>
      <c r="F114" s="22" t="s">
        <v>123</v>
      </c>
      <c r="G114" s="3">
        <v>19.170000000000002</v>
      </c>
      <c r="H114" s="13">
        <v>1.2304793242274259</v>
      </c>
      <c r="I114" s="13">
        <v>0.70353717534526827</v>
      </c>
      <c r="J114" s="13">
        <v>0.85168623203616667</v>
      </c>
      <c r="K114" s="13">
        <v>3.5023281506320516</v>
      </c>
      <c r="L114" s="13">
        <v>1.9000517229021818</v>
      </c>
      <c r="M114" s="13">
        <v>0.97101932552976222</v>
      </c>
      <c r="N114" s="13">
        <v>0.92563046094763013</v>
      </c>
      <c r="O114" s="13">
        <v>1.6150740829830643</v>
      </c>
      <c r="P114" s="13">
        <v>1.1117823628852357</v>
      </c>
      <c r="Q114" s="13">
        <v>1.16337343251392</v>
      </c>
      <c r="R114" s="13">
        <v>1.3741202369689913</v>
      </c>
      <c r="S114" s="13">
        <v>0.88872377181967888</v>
      </c>
      <c r="T114" s="13">
        <v>1.060831553609431</v>
      </c>
      <c r="U114" s="13">
        <v>0.85423123928596512</v>
      </c>
      <c r="V114" s="13">
        <v>0.94836560319663876</v>
      </c>
      <c r="W114" s="13">
        <v>0.90907474053699433</v>
      </c>
      <c r="X114" s="13">
        <v>0.89557557705762314</v>
      </c>
      <c r="Y114" s="13">
        <v>1.0878689540299853</v>
      </c>
      <c r="Z114" s="13">
        <v>0.73551020759883967</v>
      </c>
      <c r="AA114" s="13">
        <v>1.7350763113020808</v>
      </c>
      <c r="AB114" s="13">
        <v>0.86107959955892721</v>
      </c>
      <c r="AC114" s="13">
        <v>0.93509806073617507</v>
      </c>
      <c r="AD114" s="13">
        <v>0.81761060982065603</v>
      </c>
      <c r="AE114" s="13">
        <v>1.2421689562930482</v>
      </c>
      <c r="AF114" s="13">
        <v>0.81610546861818245</v>
      </c>
      <c r="AG114" s="13">
        <v>1.3079818388643767</v>
      </c>
      <c r="AH114" s="13">
        <v>0.94855032507993098</v>
      </c>
      <c r="AI114" s="13">
        <v>0.97797832813886232</v>
      </c>
      <c r="AJ114" s="13">
        <v>0.69894747734869533</v>
      </c>
      <c r="AK114" s="13">
        <v>1.9494885118356409</v>
      </c>
      <c r="AL114" s="13">
        <v>0.73427369921580354</v>
      </c>
      <c r="AM114" s="13">
        <v>0.95284548338820352</v>
      </c>
      <c r="AN114" s="13">
        <v>0.67881895223758515</v>
      </c>
      <c r="AO114" s="13">
        <v>0.90543164357263606</v>
      </c>
      <c r="AP114" s="13">
        <v>0.86210318089846794</v>
      </c>
      <c r="AQ114" s="13">
        <v>0.73960421474987559</v>
      </c>
      <c r="AR114" s="13">
        <v>3.601219271270069</v>
      </c>
      <c r="AS114" s="13">
        <v>3.7230784412315079</v>
      </c>
      <c r="AT114" s="13">
        <v>1.5296104738331917</v>
      </c>
      <c r="AU114" s="13">
        <v>0.79959509211817281</v>
      </c>
      <c r="AV114" s="13">
        <v>0.92375418469447523</v>
      </c>
      <c r="AW114" s="13">
        <v>1.0040184994948818</v>
      </c>
      <c r="AX114" s="13">
        <v>0.54123978708060205</v>
      </c>
      <c r="AY114" s="13">
        <v>0.97508905719486039</v>
      </c>
      <c r="AZ114" s="13">
        <v>1.1403321972992175</v>
      </c>
      <c r="BA114" s="13">
        <v>0.83331397076685443</v>
      </c>
      <c r="BB114" s="13">
        <v>1.1297515261774778</v>
      </c>
      <c r="BC114" s="13">
        <v>1.1759643261317698</v>
      </c>
      <c r="BD114" s="13">
        <v>0.62591485713694073</v>
      </c>
      <c r="BE114" s="13">
        <v>1.6275462753199448</v>
      </c>
      <c r="BF114" s="13">
        <v>0.45552667329913954</v>
      </c>
      <c r="BG114" s="13">
        <v>0.63322312665574754</v>
      </c>
      <c r="BH114" s="13">
        <v>1.1948646187959562</v>
      </c>
      <c r="BI114" s="13">
        <v>0.83971281338981796</v>
      </c>
      <c r="BJ114" s="13">
        <v>0.87794300806857806</v>
      </c>
      <c r="BK114" s="13">
        <v>1.5296104738331917</v>
      </c>
      <c r="BL114" s="13">
        <v>0.55298574118576771</v>
      </c>
      <c r="BM114" s="13">
        <v>1.0148501892373256</v>
      </c>
      <c r="BN114" s="13">
        <v>1.280164438199789</v>
      </c>
      <c r="BO114" s="13">
        <v>1.0322631166658762</v>
      </c>
      <c r="BP114" s="13">
        <v>2.0200365380825471</v>
      </c>
      <c r="BQ114" s="13">
        <v>1.3717675711146791</v>
      </c>
      <c r="BR114" s="13">
        <v>1.2378825176017942</v>
      </c>
      <c r="BS114" s="13">
        <v>2.5710637453576606</v>
      </c>
      <c r="BT114" s="13">
        <v>0.77886125568398201</v>
      </c>
      <c r="BU114" s="13">
        <v>0.72362542103920335</v>
      </c>
      <c r="BV114" s="13">
        <v>0.8416832472019723</v>
      </c>
      <c r="BW114" s="13">
        <v>1.2783267368671816</v>
      </c>
      <c r="BX114" s="13">
        <v>0.83614642618713908</v>
      </c>
      <c r="BY114" s="13">
        <v>1.2784876800604754</v>
      </c>
      <c r="BZ114" s="13">
        <v>1.0340559609536304</v>
      </c>
      <c r="CA114" s="13">
        <v>0.5104345259990849</v>
      </c>
      <c r="CB114" s="13">
        <v>0.4540093497639337</v>
      </c>
      <c r="CC114" s="13">
        <v>0.76036894281880396</v>
      </c>
      <c r="CD114" s="13">
        <v>1.0804759562766268</v>
      </c>
      <c r="CE114" s="13">
        <v>0.72143425920922877</v>
      </c>
      <c r="CF114" s="13">
        <v>0.60332426239971459</v>
      </c>
      <c r="CG114" s="13">
        <v>0.88228664931940792</v>
      </c>
      <c r="CH114" s="13">
        <v>1.5422535320328898</v>
      </c>
      <c r="CI114" s="13">
        <v>1.0288971315677369</v>
      </c>
      <c r="CJ114" s="13">
        <v>1.0505801129727796</v>
      </c>
      <c r="CK114" s="13">
        <v>0.80578535321560696</v>
      </c>
      <c r="CL114" s="13">
        <v>0.89504985580134666</v>
      </c>
      <c r="CM114" s="13">
        <v>0.81878690444270941</v>
      </c>
      <c r="CN114" s="13">
        <v>0.55469132295147827</v>
      </c>
      <c r="CO114" s="13">
        <v>1.0099309321845804</v>
      </c>
      <c r="CP114" s="13">
        <v>1.5096565977160419</v>
      </c>
      <c r="CQ114" s="13">
        <v>0.65950438917137855</v>
      </c>
      <c r="CR114" s="13">
        <v>1.3873603024156977</v>
      </c>
      <c r="CS114" s="13">
        <v>1.3383828386645393</v>
      </c>
      <c r="CT114" s="13">
        <v>0.59956477175945355</v>
      </c>
      <c r="CU114" s="13">
        <v>1.2213767156727606</v>
      </c>
      <c r="CV114" s="13">
        <v>1.1405481268940456</v>
      </c>
      <c r="CW114" s="13">
        <v>1.2581175938820466</v>
      </c>
      <c r="CX114" s="13">
        <v>0.8209112010069558</v>
      </c>
      <c r="CY114" s="13">
        <v>0.67471122662215932</v>
      </c>
      <c r="DB114" s="13"/>
      <c r="DC114" s="13">
        <f t="shared" si="84"/>
        <v>3.5023281506320516</v>
      </c>
      <c r="DD114" s="13">
        <f t="shared" si="85"/>
        <v>0.97101932552976222</v>
      </c>
      <c r="DE114" s="13">
        <f t="shared" si="110"/>
        <v>1.1117823628852357</v>
      </c>
      <c r="DF114" s="13">
        <f t="shared" si="86"/>
        <v>1.060831553609431</v>
      </c>
      <c r="DG114" s="13">
        <f t="shared" si="87"/>
        <v>3.601219271270069</v>
      </c>
      <c r="DH114" s="13">
        <f t="shared" si="88"/>
        <v>1.5296104738331917</v>
      </c>
      <c r="DI114" s="13">
        <f t="shared" si="89"/>
        <v>0.62591485713694073</v>
      </c>
      <c r="DJ114" s="13">
        <f t="shared" si="90"/>
        <v>2.0200365380825471</v>
      </c>
      <c r="DK114" s="13">
        <f t="shared" si="91"/>
        <v>1.3717675711146791</v>
      </c>
      <c r="DL114" s="13">
        <f t="shared" si="92"/>
        <v>0.72362542103920335</v>
      </c>
      <c r="DM114" s="13">
        <f t="shared" si="93"/>
        <v>1.2784876800604754</v>
      </c>
      <c r="DN114" s="13">
        <f t="shared" si="94"/>
        <v>0.55469132295147827</v>
      </c>
      <c r="DO114" s="13">
        <f t="shared" si="95"/>
        <v>1.0099309321845804</v>
      </c>
      <c r="DP114" s="13"/>
      <c r="DQ114" s="13"/>
      <c r="DR114">
        <f t="shared" si="96"/>
        <v>1</v>
      </c>
      <c r="DS114">
        <f t="shared" si="97"/>
        <v>0</v>
      </c>
      <c r="DT114" s="3">
        <f t="shared" si="98"/>
        <v>0</v>
      </c>
      <c r="DU114" s="3">
        <f t="shared" si="111"/>
        <v>0</v>
      </c>
      <c r="DV114" s="3">
        <f t="shared" si="99"/>
        <v>0</v>
      </c>
      <c r="DW114" s="3">
        <f t="shared" si="100"/>
        <v>0</v>
      </c>
      <c r="DX114" s="3">
        <f t="shared" si="101"/>
        <v>0</v>
      </c>
      <c r="DY114" s="3">
        <f t="shared" si="102"/>
        <v>0</v>
      </c>
      <c r="DZ114" s="3">
        <f t="shared" si="103"/>
        <v>1</v>
      </c>
      <c r="EA114" s="3">
        <f t="shared" si="104"/>
        <v>0</v>
      </c>
      <c r="EB114" s="3">
        <f t="shared" si="105"/>
        <v>0</v>
      </c>
      <c r="EC114" s="3">
        <f t="shared" si="106"/>
        <v>0</v>
      </c>
      <c r="ED114" s="3">
        <f t="shared" si="107"/>
        <v>0</v>
      </c>
      <c r="EE114" s="3">
        <f t="shared" si="108"/>
        <v>0</v>
      </c>
      <c r="EG114" s="15">
        <f t="shared" si="109"/>
        <v>5</v>
      </c>
      <c r="EH114" s="53"/>
      <c r="EI114" s="65">
        <v>0</v>
      </c>
      <c r="EK114" t="s">
        <v>193</v>
      </c>
    </row>
    <row r="115" spans="1:180" x14ac:dyDescent="0.2">
      <c r="A115" s="9" t="s">
        <v>169</v>
      </c>
      <c r="B115" s="7" t="s">
        <v>111</v>
      </c>
      <c r="C115" s="10"/>
      <c r="D115" s="8" t="s">
        <v>113</v>
      </c>
      <c r="E115" s="9" t="s">
        <v>114</v>
      </c>
      <c r="F115" s="16" t="s">
        <v>118</v>
      </c>
      <c r="G115" s="3">
        <v>19.149999999999999</v>
      </c>
      <c r="H115" s="13">
        <v>17.93658631331574</v>
      </c>
      <c r="I115" s="13">
        <v>10.717833690868797</v>
      </c>
      <c r="J115" s="13">
        <v>1.3918249931678621</v>
      </c>
      <c r="K115" s="13">
        <v>4.6500310011078492</v>
      </c>
      <c r="L115" s="13">
        <v>7.2709150958641517</v>
      </c>
      <c r="M115" s="13">
        <v>5.8329995864785529</v>
      </c>
      <c r="N115" s="13">
        <v>7.77259986725982</v>
      </c>
      <c r="O115" s="13">
        <v>33.61484736638743</v>
      </c>
      <c r="P115" s="13">
        <v>4.2705655377566361</v>
      </c>
      <c r="Q115" s="13">
        <v>6.6655579248268726</v>
      </c>
      <c r="R115" s="13">
        <v>3.4125127595831621</v>
      </c>
      <c r="S115" s="13">
        <v>37.782819933930739</v>
      </c>
      <c r="T115" s="13">
        <v>1.8521675524917169</v>
      </c>
      <c r="U115" s="13">
        <v>1.3228160616540896</v>
      </c>
      <c r="V115" s="13">
        <v>2.2537237309684852</v>
      </c>
      <c r="W115" s="13">
        <v>3.1699689781110232</v>
      </c>
      <c r="X115" s="13">
        <v>0.33298550316467057</v>
      </c>
      <c r="Y115" s="13">
        <v>1.2773431567702676</v>
      </c>
      <c r="Z115" s="13">
        <v>2.6671008554652769</v>
      </c>
      <c r="AA115" s="13">
        <v>5.4537753743651995</v>
      </c>
      <c r="AB115" s="13">
        <v>1.0484611399378128</v>
      </c>
      <c r="AC115" s="13">
        <v>3.0760342168560841</v>
      </c>
      <c r="AD115" s="13">
        <v>1.3860955318553652</v>
      </c>
      <c r="AE115" s="13">
        <v>0.99865526181358266</v>
      </c>
      <c r="AF115" s="13">
        <v>0.92391654029184422</v>
      </c>
      <c r="AG115" s="13">
        <v>3.1981403729342515</v>
      </c>
      <c r="AH115" s="13">
        <v>1.905942919685556</v>
      </c>
      <c r="AI115" s="13">
        <v>1.2693478965921219</v>
      </c>
      <c r="AJ115" s="13">
        <v>1.9649174753659786</v>
      </c>
      <c r="AK115" s="13">
        <v>2.1370881952571037</v>
      </c>
      <c r="AL115" s="13">
        <v>1.7150770493459475</v>
      </c>
      <c r="AM115" s="13">
        <v>0.64057940301507643</v>
      </c>
      <c r="AN115" s="13">
        <v>1.0206218158093145</v>
      </c>
      <c r="AO115" s="13">
        <v>1.4327767249402961</v>
      </c>
      <c r="AP115" s="13">
        <v>1.3792674384573034</v>
      </c>
      <c r="AQ115" s="13">
        <v>1.3884457749600321</v>
      </c>
      <c r="AR115" s="13">
        <v>6.2243986355622027</v>
      </c>
      <c r="AS115" s="13">
        <v>11.294510981949637</v>
      </c>
      <c r="AT115" s="13">
        <v>0.48265110929261906</v>
      </c>
      <c r="AU115" s="13">
        <v>1.6154632620625204</v>
      </c>
      <c r="AV115" s="13">
        <v>5.5770143452452707</v>
      </c>
      <c r="AW115" s="13">
        <v>0.83418121521693722</v>
      </c>
      <c r="AX115" s="13">
        <v>4.3824135679893148</v>
      </c>
      <c r="AY115" s="13">
        <v>0.92456569239553643</v>
      </c>
      <c r="AZ115" s="13">
        <v>1.2430907373051738</v>
      </c>
      <c r="BA115" s="13">
        <v>2.4785441917661206</v>
      </c>
      <c r="BB115" s="13">
        <v>1.6229431537134438</v>
      </c>
      <c r="BC115" s="13">
        <v>1.0960210631186962</v>
      </c>
      <c r="BD115" s="13">
        <v>14.131419048630377</v>
      </c>
      <c r="BE115" s="13">
        <v>9.1011377428040223</v>
      </c>
      <c r="BF115" s="13">
        <v>0.97486435005200867</v>
      </c>
      <c r="BG115" s="13">
        <v>1.4780976082286545</v>
      </c>
      <c r="BH115" s="13">
        <v>1.0654963069966934</v>
      </c>
      <c r="BI115" s="13">
        <v>1.232636453551905</v>
      </c>
      <c r="BJ115" s="13">
        <v>3.4170848570420702</v>
      </c>
      <c r="BK115" s="13">
        <v>0.48265110929261906</v>
      </c>
      <c r="BL115" s="13">
        <v>2.1320790740743876</v>
      </c>
      <c r="BM115" s="13">
        <v>1.1040198218817072</v>
      </c>
      <c r="BN115" s="13">
        <v>1.0335082482108273</v>
      </c>
      <c r="BO115" s="13">
        <v>1.6081588205262265</v>
      </c>
      <c r="BP115" s="13">
        <v>2.0448550963059442</v>
      </c>
      <c r="BQ115" s="13">
        <v>11.634989766731771</v>
      </c>
      <c r="BR115" s="13">
        <v>1.59036108127662</v>
      </c>
      <c r="BS115" s="13">
        <v>2.0500013877648762</v>
      </c>
      <c r="BT115" s="13">
        <v>1.2328462370342652</v>
      </c>
      <c r="BU115" s="13">
        <v>3.4321705750803204</v>
      </c>
      <c r="BV115" s="13">
        <v>2.9475165490717656</v>
      </c>
      <c r="BW115" s="13">
        <v>0.7727267516459615</v>
      </c>
      <c r="BX115" s="13">
        <v>2.1469305516025075</v>
      </c>
      <c r="BY115" s="13">
        <v>2.3601887188601127</v>
      </c>
      <c r="BZ115" s="13">
        <v>1.7968186285137622</v>
      </c>
      <c r="CA115" s="13">
        <v>0.73896005306226387</v>
      </c>
      <c r="CB115" s="13">
        <v>32.407894545020412</v>
      </c>
      <c r="CC115" s="13">
        <v>1.3711139544309845</v>
      </c>
      <c r="CD115" s="13">
        <v>1.3236013992916091</v>
      </c>
      <c r="CE115" s="13">
        <v>1.2306911231110313</v>
      </c>
      <c r="CF115" s="13">
        <v>1.4931530018730061</v>
      </c>
      <c r="CG115" s="13">
        <v>1.0301301402108145</v>
      </c>
      <c r="CH115" s="13">
        <v>0.69295626873681382</v>
      </c>
      <c r="CI115" s="13">
        <v>1.3053789876945519</v>
      </c>
      <c r="CJ115" s="13">
        <v>1.1516090045371479</v>
      </c>
      <c r="CK115" s="13">
        <v>1.0960477685134857</v>
      </c>
      <c r="CL115" s="13">
        <v>0.84637458942665511</v>
      </c>
      <c r="CM115" s="13">
        <v>0.6525578115076317</v>
      </c>
      <c r="CN115" s="13">
        <v>1.5724050262415619</v>
      </c>
      <c r="CO115" s="13">
        <v>2.5817571749646118</v>
      </c>
      <c r="CP115" s="13">
        <v>0.34034138197836611</v>
      </c>
      <c r="CQ115" s="13">
        <v>1.0449441759759186</v>
      </c>
      <c r="CR115" s="13">
        <v>0.99400355149587794</v>
      </c>
      <c r="CS115" s="13">
        <v>0.90146818389758365</v>
      </c>
      <c r="CT115" s="13">
        <v>1.3334298082963034</v>
      </c>
      <c r="CU115" s="13">
        <v>0.9221406032754933</v>
      </c>
      <c r="CV115" s="13">
        <v>0.94193255166028222</v>
      </c>
      <c r="CW115" s="13">
        <v>3.1768066461802542</v>
      </c>
      <c r="CX115" s="13">
        <v>1.1196584031900676</v>
      </c>
      <c r="CY115" s="13">
        <v>0.88521606157673449</v>
      </c>
      <c r="DB115" s="13"/>
      <c r="DC115" s="13">
        <f t="shared" si="84"/>
        <v>4.6500310011078492</v>
      </c>
      <c r="DD115" s="13">
        <f t="shared" si="85"/>
        <v>5.8329995864785529</v>
      </c>
      <c r="DE115" s="13">
        <f t="shared" si="110"/>
        <v>4.2705655377566361</v>
      </c>
      <c r="DF115" s="13">
        <f t="shared" si="86"/>
        <v>1.8521675524917169</v>
      </c>
      <c r="DG115" s="13">
        <f t="shared" si="87"/>
        <v>6.2243986355622027</v>
      </c>
      <c r="DH115" s="13">
        <f t="shared" si="88"/>
        <v>0.48265110929261906</v>
      </c>
      <c r="DI115" s="13">
        <f t="shared" si="89"/>
        <v>14.131419048630377</v>
      </c>
      <c r="DJ115" s="13">
        <f t="shared" si="90"/>
        <v>2.0448550963059442</v>
      </c>
      <c r="DK115" s="13">
        <f t="shared" si="91"/>
        <v>11.634989766731771</v>
      </c>
      <c r="DL115" s="13">
        <f t="shared" si="92"/>
        <v>3.4321705750803204</v>
      </c>
      <c r="DM115" s="13">
        <f t="shared" si="93"/>
        <v>2.3601887188601127</v>
      </c>
      <c r="DN115" s="13">
        <f t="shared" si="94"/>
        <v>1.5724050262415619</v>
      </c>
      <c r="DO115" s="13">
        <f t="shared" si="95"/>
        <v>2.5817571749646118</v>
      </c>
      <c r="DP115" s="13"/>
      <c r="DQ115" s="13"/>
      <c r="DR115">
        <f t="shared" si="96"/>
        <v>1</v>
      </c>
      <c r="DS115">
        <f t="shared" si="97"/>
        <v>0</v>
      </c>
      <c r="DT115" s="3">
        <f t="shared" si="98"/>
        <v>1</v>
      </c>
      <c r="DU115" s="3">
        <f t="shared" si="111"/>
        <v>1</v>
      </c>
      <c r="DV115" s="3">
        <f t="shared" si="99"/>
        <v>1</v>
      </c>
      <c r="DW115" s="3">
        <f t="shared" si="100"/>
        <v>1</v>
      </c>
      <c r="DX115" s="3">
        <f t="shared" si="101"/>
        <v>0</v>
      </c>
      <c r="DY115" s="3">
        <f t="shared" si="102"/>
        <v>1</v>
      </c>
      <c r="DZ115" s="3">
        <f t="shared" si="103"/>
        <v>1</v>
      </c>
      <c r="EA115" s="3">
        <f t="shared" si="104"/>
        <v>1</v>
      </c>
      <c r="EB115" s="3">
        <f t="shared" si="105"/>
        <v>0</v>
      </c>
      <c r="EC115" s="3">
        <f t="shared" si="106"/>
        <v>1</v>
      </c>
      <c r="ED115" s="3">
        <f t="shared" si="107"/>
        <v>0</v>
      </c>
      <c r="EE115" s="3">
        <f t="shared" si="108"/>
        <v>1</v>
      </c>
      <c r="EG115" s="15">
        <f t="shared" si="109"/>
        <v>23</v>
      </c>
      <c r="EH115" s="56" t="s">
        <v>112</v>
      </c>
      <c r="EI115" s="65">
        <v>1</v>
      </c>
      <c r="EJ115" t="s">
        <v>193</v>
      </c>
      <c r="EK115" t="s">
        <v>193</v>
      </c>
      <c r="EL115" t="s">
        <v>193</v>
      </c>
    </row>
    <row r="116" spans="1:180" x14ac:dyDescent="0.2">
      <c r="A116" s="9" t="s">
        <v>169</v>
      </c>
      <c r="B116" s="7" t="s">
        <v>111</v>
      </c>
      <c r="C116" s="10"/>
      <c r="D116" s="8" t="s">
        <v>113</v>
      </c>
      <c r="E116" s="9" t="s">
        <v>114</v>
      </c>
      <c r="F116" s="22" t="s">
        <v>123</v>
      </c>
      <c r="G116" s="3">
        <v>19.98</v>
      </c>
      <c r="H116" s="13">
        <v>25.47871152607868</v>
      </c>
      <c r="I116" s="13">
        <v>11.272210580958404</v>
      </c>
      <c r="J116" s="13">
        <v>1.2400462528710661</v>
      </c>
      <c r="K116" s="13">
        <v>9.5819166462021954</v>
      </c>
      <c r="L116" s="13">
        <v>18.227422873596534</v>
      </c>
      <c r="M116" s="13">
        <v>7.997626539375446</v>
      </c>
      <c r="N116" s="13">
        <v>5.9815038473135749</v>
      </c>
      <c r="O116" s="13">
        <v>40.887851239225029</v>
      </c>
      <c r="P116" s="13">
        <v>5.3327304271387188</v>
      </c>
      <c r="Q116" s="13">
        <v>3.6308674498925999</v>
      </c>
      <c r="R116" s="13">
        <v>5.5423900570720903</v>
      </c>
      <c r="S116" s="13">
        <v>5.0343551080336475</v>
      </c>
      <c r="T116" s="13">
        <v>5.4914821809677434</v>
      </c>
      <c r="U116" s="13">
        <v>1.7589306027327907</v>
      </c>
      <c r="V116" s="13">
        <v>6.7062917294344988</v>
      </c>
      <c r="W116" s="13">
        <v>3.3974935617777637</v>
      </c>
      <c r="X116" s="13">
        <v>0.13897401776233673</v>
      </c>
      <c r="Y116" s="13">
        <v>2.2091705162206603</v>
      </c>
      <c r="Z116" s="13">
        <v>4.3133753617774779</v>
      </c>
      <c r="AA116" s="13">
        <v>10.246072613337134</v>
      </c>
      <c r="AB116" s="13">
        <v>1.0764031469337787</v>
      </c>
      <c r="AC116" s="13">
        <v>2.4883502521354206</v>
      </c>
      <c r="AD116" s="13">
        <v>1.3300549244004822</v>
      </c>
      <c r="AE116" s="13">
        <v>2.3051512556806637</v>
      </c>
      <c r="AF116" s="13">
        <v>0.72639567339170008</v>
      </c>
      <c r="AG116" s="13">
        <v>6.2738129179846487</v>
      </c>
      <c r="AH116" s="13">
        <v>1.5008670884446307</v>
      </c>
      <c r="AI116" s="13">
        <v>1.3564862282679329</v>
      </c>
      <c r="AJ116" s="13">
        <v>1.0608759379374912</v>
      </c>
      <c r="AK116" s="13">
        <v>2.0492495102193304</v>
      </c>
      <c r="AL116" s="13">
        <v>1.0765309747835949</v>
      </c>
      <c r="AM116" s="13">
        <v>0.83642853507194259</v>
      </c>
      <c r="AN116" s="13">
        <v>0.28779207098680043</v>
      </c>
      <c r="AO116" s="13">
        <v>3.8870553003618324</v>
      </c>
      <c r="AP116" s="13">
        <v>0.58557767355829016</v>
      </c>
      <c r="AQ116" s="13">
        <v>1.1621734094809677</v>
      </c>
      <c r="AR116" s="13">
        <v>47.192491843363115</v>
      </c>
      <c r="AS116" s="13">
        <v>41.312200787947894</v>
      </c>
      <c r="AT116" s="13">
        <v>2.6301850526066364</v>
      </c>
      <c r="AU116" s="13">
        <v>1.3280795108286718</v>
      </c>
      <c r="AV116" s="13">
        <v>11.216735092356977</v>
      </c>
      <c r="AW116" s="13">
        <v>1.4120447902765734</v>
      </c>
      <c r="AX116" s="13">
        <v>2.5603478030682307</v>
      </c>
      <c r="AY116" s="13">
        <v>1.7846063701793187</v>
      </c>
      <c r="AZ116" s="13">
        <v>0.8714284781123347</v>
      </c>
      <c r="BA116" s="13">
        <v>1.6459631907676131</v>
      </c>
      <c r="BB116" s="13">
        <v>2.8050092063805971</v>
      </c>
      <c r="BC116" s="13">
        <v>1.1063779395296245</v>
      </c>
      <c r="BD116" s="13">
        <v>14.88759002115747</v>
      </c>
      <c r="BE116" s="13">
        <v>15.398293436202003</v>
      </c>
      <c r="BF116" s="13">
        <v>0.76716427193137626</v>
      </c>
      <c r="BG116" s="13">
        <v>1.2421038949278749</v>
      </c>
      <c r="BH116" s="13">
        <v>1.0561737324476397</v>
      </c>
      <c r="BI116" s="13">
        <v>0.54335534423100096</v>
      </c>
      <c r="BJ116" s="13">
        <v>3.3968539618191538</v>
      </c>
      <c r="BK116" s="13">
        <v>2.6301850526066364</v>
      </c>
      <c r="BL116" s="13">
        <v>1.0697800361260146</v>
      </c>
      <c r="BM116" s="13">
        <v>0.90957642966511865</v>
      </c>
      <c r="BN116" s="13">
        <v>9.5687411449392048</v>
      </c>
      <c r="BO116" s="13">
        <v>1.1792018970834408</v>
      </c>
      <c r="BP116" s="13">
        <v>5.6819313014706374</v>
      </c>
      <c r="BQ116" s="13">
        <v>21.23005282033958</v>
      </c>
      <c r="BR116" s="13">
        <v>1.4043226117996805</v>
      </c>
      <c r="BS116" s="13">
        <v>3.0617688713131082</v>
      </c>
      <c r="BT116" s="13">
        <v>1.4757396855687308</v>
      </c>
      <c r="BU116" s="13">
        <v>4.454658990685112</v>
      </c>
      <c r="BV116" s="13">
        <v>5.2537563949381001</v>
      </c>
      <c r="BW116" s="13">
        <v>1.0183663347423042</v>
      </c>
      <c r="BX116" s="13">
        <v>2.1343954773923173</v>
      </c>
      <c r="BY116" s="13">
        <v>6.3047460377575142</v>
      </c>
      <c r="BZ116" s="13">
        <v>1.3289752743155829</v>
      </c>
      <c r="CA116" s="13">
        <v>9.3943791574880908</v>
      </c>
      <c r="CB116" s="13">
        <v>24.13063396070045</v>
      </c>
      <c r="CC116" s="13">
        <v>1.5018820458883109</v>
      </c>
      <c r="CD116" s="13">
        <v>4.606487085589313</v>
      </c>
      <c r="CE116" s="13">
        <v>1.149446915440314</v>
      </c>
      <c r="CF116" s="13">
        <v>0.59584356127685112</v>
      </c>
      <c r="CG116" s="13">
        <v>0.83585196525451588</v>
      </c>
      <c r="CH116" s="13">
        <v>0.26925404997654295</v>
      </c>
      <c r="CI116" s="13">
        <v>0.91579636882154081</v>
      </c>
      <c r="CJ116" s="13">
        <v>1.0232695144821238</v>
      </c>
      <c r="CK116" s="13">
        <v>1.3664829764009665</v>
      </c>
      <c r="CL116" s="13">
        <v>0.28362172501832689</v>
      </c>
      <c r="CM116" s="13">
        <v>0.67997798025784406</v>
      </c>
      <c r="CN116" s="13">
        <v>2.9933418782803072</v>
      </c>
      <c r="CO116" s="13">
        <v>4.5828867416930983</v>
      </c>
      <c r="CP116" s="13">
        <v>0.42520203785366811</v>
      </c>
      <c r="CQ116" s="13">
        <v>0.45421717572699766</v>
      </c>
      <c r="CR116" s="13">
        <v>0.69947408338208683</v>
      </c>
      <c r="CS116" s="13">
        <v>1.1830334381987313</v>
      </c>
      <c r="CT116" s="13">
        <v>0.64348905864997419</v>
      </c>
      <c r="CU116" s="13">
        <v>1.1332830592523562</v>
      </c>
      <c r="CV116" s="13">
        <v>0.87765590111543812</v>
      </c>
      <c r="CW116" s="13">
        <v>3.6131741053073672</v>
      </c>
      <c r="CX116" s="13">
        <v>1.2288408469029057</v>
      </c>
      <c r="CY116" s="13">
        <v>0.63040115028217703</v>
      </c>
      <c r="DB116" s="13"/>
      <c r="DC116" s="13">
        <f t="shared" si="84"/>
        <v>9.5819166462021954</v>
      </c>
      <c r="DD116" s="13">
        <f t="shared" si="85"/>
        <v>7.997626539375446</v>
      </c>
      <c r="DE116" s="13">
        <f t="shared" si="110"/>
        <v>5.3327304271387188</v>
      </c>
      <c r="DF116" s="13">
        <f t="shared" si="86"/>
        <v>5.4914821809677434</v>
      </c>
      <c r="DG116" s="13">
        <f t="shared" si="87"/>
        <v>47.192491843363115</v>
      </c>
      <c r="DH116" s="13">
        <f t="shared" si="88"/>
        <v>2.6301850526066364</v>
      </c>
      <c r="DI116" s="13">
        <f t="shared" si="89"/>
        <v>14.88759002115747</v>
      </c>
      <c r="DJ116" s="13">
        <f t="shared" si="90"/>
        <v>5.6819313014706374</v>
      </c>
      <c r="DK116" s="13">
        <f t="shared" si="91"/>
        <v>21.23005282033958</v>
      </c>
      <c r="DL116" s="13">
        <f t="shared" si="92"/>
        <v>4.454658990685112</v>
      </c>
      <c r="DM116" s="13">
        <f t="shared" si="93"/>
        <v>6.3047460377575142</v>
      </c>
      <c r="DN116" s="13">
        <f t="shared" si="94"/>
        <v>2.9933418782803072</v>
      </c>
      <c r="DO116" s="13">
        <f t="shared" si="95"/>
        <v>4.5828867416930983</v>
      </c>
      <c r="DP116" s="13"/>
      <c r="DQ116" s="13"/>
      <c r="DR116">
        <f t="shared" si="96"/>
        <v>1</v>
      </c>
      <c r="DS116">
        <f t="shared" si="97"/>
        <v>0</v>
      </c>
      <c r="DT116" s="3">
        <f t="shared" si="98"/>
        <v>1</v>
      </c>
      <c r="DU116" s="3">
        <f t="shared" si="111"/>
        <v>1</v>
      </c>
      <c r="DV116" s="3">
        <f t="shared" si="99"/>
        <v>1</v>
      </c>
      <c r="DW116" s="3">
        <f t="shared" si="100"/>
        <v>1</v>
      </c>
      <c r="DX116" s="3">
        <f t="shared" si="101"/>
        <v>0</v>
      </c>
      <c r="DY116" s="3">
        <f t="shared" si="102"/>
        <v>1</v>
      </c>
      <c r="DZ116" s="3">
        <f t="shared" si="103"/>
        <v>1</v>
      </c>
      <c r="EA116" s="3">
        <f t="shared" si="104"/>
        <v>1</v>
      </c>
      <c r="EB116" s="3">
        <f t="shared" si="105"/>
        <v>1</v>
      </c>
      <c r="EC116" s="3">
        <f t="shared" si="106"/>
        <v>1</v>
      </c>
      <c r="ED116" s="3">
        <f t="shared" si="107"/>
        <v>1</v>
      </c>
      <c r="EE116" s="3">
        <f t="shared" si="108"/>
        <v>1</v>
      </c>
      <c r="EG116" s="15">
        <f t="shared" si="109"/>
        <v>30</v>
      </c>
      <c r="EH116" s="57"/>
      <c r="EI116" s="65">
        <v>1</v>
      </c>
      <c r="EK116" t="s">
        <v>193</v>
      </c>
    </row>
    <row r="117" spans="1:180" x14ac:dyDescent="0.2">
      <c r="A117" s="9" t="s">
        <v>170</v>
      </c>
      <c r="B117" s="7" t="s">
        <v>111</v>
      </c>
      <c r="C117" s="10"/>
      <c r="D117" s="8" t="s">
        <v>113</v>
      </c>
      <c r="E117" s="9" t="s">
        <v>114</v>
      </c>
      <c r="F117" s="16" t="s">
        <v>118</v>
      </c>
      <c r="G117" s="3">
        <v>19.78</v>
      </c>
      <c r="H117" s="13">
        <v>68.159055460473553</v>
      </c>
      <c r="I117" s="13">
        <v>11.859254609829504</v>
      </c>
      <c r="J117" s="13">
        <v>0.98827045730116714</v>
      </c>
      <c r="K117" s="13">
        <v>1.6281575777307637</v>
      </c>
      <c r="L117" s="13">
        <v>3.9126252850326213</v>
      </c>
      <c r="M117" s="13">
        <v>2.9286544322340649</v>
      </c>
      <c r="N117" s="13">
        <v>2.6654834942037846</v>
      </c>
      <c r="O117" s="13">
        <v>0.84500201904552907</v>
      </c>
      <c r="P117" s="13">
        <v>6.5906791307097192</v>
      </c>
      <c r="Q117" s="13">
        <v>0.62102602702183074</v>
      </c>
      <c r="R117" s="13">
        <v>0.58513216875754936</v>
      </c>
      <c r="S117" s="13">
        <v>5.1897263795434476</v>
      </c>
      <c r="T117" s="13">
        <v>2.1965123558384172</v>
      </c>
      <c r="U117" s="13">
        <v>1.0421857747026673</v>
      </c>
      <c r="V117" s="13">
        <v>1.1006155949807466</v>
      </c>
      <c r="W117" s="13">
        <v>2.2353003923143833</v>
      </c>
      <c r="X117" s="13">
        <v>2.6749858771764914</v>
      </c>
      <c r="Y117" s="13">
        <v>0.94549789769603665</v>
      </c>
      <c r="Z117" s="13">
        <v>2.7726632008800962</v>
      </c>
      <c r="AA117" s="13">
        <v>2.3673208973931805</v>
      </c>
      <c r="AB117" s="13">
        <v>2.0339347404263073</v>
      </c>
      <c r="AC117" s="13">
        <v>1.1867956561692332</v>
      </c>
      <c r="AD117" s="13">
        <v>3.1536590467387708</v>
      </c>
      <c r="AE117" s="13">
        <v>1.2092048304651872</v>
      </c>
      <c r="AF117" s="13">
        <v>1.0437921378899784</v>
      </c>
      <c r="AG117" s="13">
        <v>1.1433231793932896</v>
      </c>
      <c r="AH117" s="13">
        <v>1.2196818826337117</v>
      </c>
      <c r="AI117" s="13">
        <v>1.0644347610691727</v>
      </c>
      <c r="AJ117" s="13">
        <v>1.1176501961571916</v>
      </c>
      <c r="AK117" s="13">
        <v>0.81883600619386709</v>
      </c>
      <c r="AL117" s="13">
        <v>1.675130381923565</v>
      </c>
      <c r="AM117" s="13">
        <v>0.66133323753349549</v>
      </c>
      <c r="AN117" s="13">
        <v>1.4696253169431586</v>
      </c>
      <c r="AO117" s="13">
        <v>1.4288097263203345</v>
      </c>
      <c r="AP117" s="13">
        <v>1.5909651357885126</v>
      </c>
      <c r="AQ117" s="13">
        <v>1.1970395624887444</v>
      </c>
      <c r="AR117" s="13">
        <v>6.8397066925673062</v>
      </c>
      <c r="AS117" s="13">
        <v>3.5395106164009804</v>
      </c>
      <c r="AT117" s="13">
        <v>1.6189434577516599</v>
      </c>
      <c r="AU117" s="13">
        <v>1.9425448953549216</v>
      </c>
      <c r="AV117" s="13">
        <v>3.5689334060467024</v>
      </c>
      <c r="AW117" s="13">
        <v>1.6987019345111065</v>
      </c>
      <c r="AX117" s="13">
        <v>4.4312865984234007</v>
      </c>
      <c r="AY117" s="13">
        <v>3.0585497330881513</v>
      </c>
      <c r="AZ117" s="13">
        <v>1.3659754995185418</v>
      </c>
      <c r="BA117" s="13">
        <v>1.6420442230733729</v>
      </c>
      <c r="BB117" s="13">
        <v>1.3992099639045461</v>
      </c>
      <c r="BC117" s="13">
        <v>0.97825028055718621</v>
      </c>
      <c r="BD117" s="13">
        <v>6.8061287389880469</v>
      </c>
      <c r="BE117" s="13">
        <v>2.8919586199599463</v>
      </c>
      <c r="BF117" s="13">
        <v>0.972165195700887</v>
      </c>
      <c r="BG117" s="13">
        <v>2.0275556929933933</v>
      </c>
      <c r="BH117" s="13">
        <v>1.2723764657793792</v>
      </c>
      <c r="BI117" s="13">
        <v>1.6332519504219958</v>
      </c>
      <c r="BJ117" s="13">
        <v>0.77312096996059654</v>
      </c>
      <c r="BK117" s="13">
        <v>1.6189434577516599</v>
      </c>
      <c r="BL117" s="13">
        <v>4.1938083826802544</v>
      </c>
      <c r="BM117" s="13">
        <v>1.3183798290917808</v>
      </c>
      <c r="BN117" s="13">
        <v>0.74409044727101348</v>
      </c>
      <c r="BO117" s="13">
        <v>3.3205216222714649</v>
      </c>
      <c r="BP117" s="13">
        <v>0.90000106497692711</v>
      </c>
      <c r="BQ117" s="13">
        <v>4.1883965389287585</v>
      </c>
      <c r="BR117" s="13">
        <v>1.8860322655848187</v>
      </c>
      <c r="BS117" s="13">
        <v>0.36390275697364222</v>
      </c>
      <c r="BT117" s="13">
        <v>0.76736925833590985</v>
      </c>
      <c r="BU117" s="13">
        <v>4.3023391476480866</v>
      </c>
      <c r="BV117" s="13">
        <v>0.79857505548344943</v>
      </c>
      <c r="BW117" s="13">
        <v>0.58399594212796857</v>
      </c>
      <c r="BX117" s="13">
        <v>1.9976107968506982</v>
      </c>
      <c r="BY117" s="13">
        <v>1.8212162296072798</v>
      </c>
      <c r="BZ117" s="13">
        <v>2.364351922986248</v>
      </c>
      <c r="CA117" s="13">
        <v>3.9437504970479429</v>
      </c>
      <c r="CB117" s="13">
        <v>14.664677005835594</v>
      </c>
      <c r="CC117" s="13">
        <v>1.3578729313786269</v>
      </c>
      <c r="CD117" s="13">
        <v>1.6138077486128182</v>
      </c>
      <c r="CE117" s="13">
        <v>1.925814468801226</v>
      </c>
      <c r="CF117" s="13">
        <v>2.0482076776281857</v>
      </c>
      <c r="CG117" s="13">
        <v>1.2216462695562411</v>
      </c>
      <c r="CH117" s="13">
        <v>1.4308140739956408</v>
      </c>
      <c r="CI117" s="13">
        <v>1.2661678966241736</v>
      </c>
      <c r="CJ117" s="13">
        <v>0.59035349160471828</v>
      </c>
      <c r="CK117" s="13">
        <v>2.2788574402327577</v>
      </c>
      <c r="CL117" s="13">
        <v>1.1137058333666379</v>
      </c>
      <c r="CM117" s="13">
        <v>1.2484842522295609</v>
      </c>
      <c r="CN117" s="13">
        <v>2.692549524059979</v>
      </c>
      <c r="CO117" s="13">
        <v>0.77612090275429535</v>
      </c>
      <c r="CP117" s="13">
        <v>0.49347690889714563</v>
      </c>
      <c r="CQ117" s="13">
        <v>0.80075115070178582</v>
      </c>
      <c r="CR117" s="13">
        <v>0.8871948595210305</v>
      </c>
      <c r="CS117" s="13">
        <v>1.0543460674219287</v>
      </c>
      <c r="CT117" s="13">
        <v>1.0505478562402797</v>
      </c>
      <c r="CU117" s="13">
        <v>0.91958742772697455</v>
      </c>
      <c r="CV117" s="13">
        <v>1.0350465570648539</v>
      </c>
      <c r="CW117" s="13">
        <v>0.84884749408910065</v>
      </c>
      <c r="CX117" s="13">
        <v>1.3746445753918042</v>
      </c>
      <c r="CY117" s="13">
        <v>0.7022718601851986</v>
      </c>
      <c r="DB117" s="13"/>
      <c r="DC117" s="13">
        <f t="shared" si="84"/>
        <v>1.6281575777307637</v>
      </c>
      <c r="DD117" s="13">
        <f t="shared" si="85"/>
        <v>2.9286544322340649</v>
      </c>
      <c r="DE117" s="13">
        <f t="shared" si="110"/>
        <v>6.5906791307097192</v>
      </c>
      <c r="DF117" s="13">
        <f t="shared" si="86"/>
        <v>2.1965123558384172</v>
      </c>
      <c r="DG117" s="13">
        <f t="shared" si="87"/>
        <v>6.8397066925673062</v>
      </c>
      <c r="DH117" s="13">
        <f t="shared" si="88"/>
        <v>1.6189434577516599</v>
      </c>
      <c r="DI117" s="13">
        <f t="shared" si="89"/>
        <v>6.8061287389880469</v>
      </c>
      <c r="DJ117" s="13">
        <f t="shared" si="90"/>
        <v>0.90000106497692711</v>
      </c>
      <c r="DK117" s="13">
        <f t="shared" si="91"/>
        <v>4.1883965389287585</v>
      </c>
      <c r="DL117" s="13">
        <f t="shared" si="92"/>
        <v>4.3023391476480866</v>
      </c>
      <c r="DM117" s="13">
        <f t="shared" si="93"/>
        <v>1.8212162296072798</v>
      </c>
      <c r="DN117" s="13">
        <f t="shared" si="94"/>
        <v>2.692549524059979</v>
      </c>
      <c r="DO117" s="13">
        <f t="shared" si="95"/>
        <v>0.77612090275429535</v>
      </c>
      <c r="DP117" s="13"/>
      <c r="DQ117" s="13"/>
      <c r="DR117">
        <f t="shared" si="96"/>
        <v>0</v>
      </c>
      <c r="DS117">
        <f t="shared" si="97"/>
        <v>0</v>
      </c>
      <c r="DT117" s="3">
        <f t="shared" si="98"/>
        <v>1</v>
      </c>
      <c r="DU117" s="3">
        <f t="shared" si="111"/>
        <v>1</v>
      </c>
      <c r="DV117" s="3">
        <f t="shared" si="99"/>
        <v>1</v>
      </c>
      <c r="DW117" s="3">
        <f t="shared" si="100"/>
        <v>1</v>
      </c>
      <c r="DX117" s="3">
        <f t="shared" si="101"/>
        <v>0</v>
      </c>
      <c r="DY117" s="3">
        <f t="shared" si="102"/>
        <v>1</v>
      </c>
      <c r="DZ117" s="3">
        <f t="shared" si="103"/>
        <v>0</v>
      </c>
      <c r="EA117" s="3">
        <f t="shared" si="104"/>
        <v>1</v>
      </c>
      <c r="EB117" s="3">
        <f t="shared" si="105"/>
        <v>1</v>
      </c>
      <c r="EC117" s="3">
        <f t="shared" si="106"/>
        <v>1</v>
      </c>
      <c r="ED117" s="3">
        <f t="shared" si="107"/>
        <v>1</v>
      </c>
      <c r="EE117" s="3">
        <f t="shared" si="108"/>
        <v>0</v>
      </c>
      <c r="EG117" s="15">
        <f t="shared" si="109"/>
        <v>21</v>
      </c>
      <c r="EH117" s="56" t="s">
        <v>112</v>
      </c>
      <c r="EI117" s="65">
        <v>0</v>
      </c>
      <c r="EJ117" t="s">
        <v>199</v>
      </c>
    </row>
    <row r="118" spans="1:180" x14ac:dyDescent="0.2">
      <c r="A118" s="9" t="s">
        <v>170</v>
      </c>
      <c r="B118" s="7" t="s">
        <v>111</v>
      </c>
      <c r="C118" s="10"/>
      <c r="D118" s="8" t="s">
        <v>113</v>
      </c>
      <c r="E118" s="9" t="s">
        <v>114</v>
      </c>
      <c r="F118" s="22" t="s">
        <v>123</v>
      </c>
      <c r="G118" s="3">
        <v>19.95</v>
      </c>
      <c r="H118" s="13">
        <v>44.361013342174573</v>
      </c>
      <c r="I118" s="13">
        <v>8.1381369779617252</v>
      </c>
      <c r="J118" s="13">
        <v>1.248671456655561</v>
      </c>
      <c r="K118" s="13">
        <v>5.8576186145674614</v>
      </c>
      <c r="L118" s="13">
        <v>5.1267291894876825</v>
      </c>
      <c r="M118" s="13">
        <v>7.9423828975618607</v>
      </c>
      <c r="N118" s="13">
        <v>1.6823854136547292</v>
      </c>
      <c r="O118" s="13">
        <v>7.6932881358088983</v>
      </c>
      <c r="P118" s="13">
        <v>9.0309289825454773</v>
      </c>
      <c r="Q118" s="13">
        <v>0.47642276727202659</v>
      </c>
      <c r="R118" s="13">
        <v>3.0535939790357096</v>
      </c>
      <c r="S118" s="13">
        <v>24.792072664200283</v>
      </c>
      <c r="T118" s="13">
        <v>1.7990005068364732</v>
      </c>
      <c r="U118" s="13">
        <v>0.89174217946685574</v>
      </c>
      <c r="V118" s="13">
        <v>2.0929172089248298</v>
      </c>
      <c r="W118" s="13">
        <v>2.8569401569465049</v>
      </c>
      <c r="X118" s="13">
        <v>0.66107556289394276</v>
      </c>
      <c r="Y118" s="13">
        <v>1.1675665451607686</v>
      </c>
      <c r="Z118" s="13">
        <v>2.360049744783189</v>
      </c>
      <c r="AA118" s="13">
        <v>6.1347268802252373</v>
      </c>
      <c r="AB118" s="13">
        <v>2.0086392965665238</v>
      </c>
      <c r="AC118" s="13">
        <v>0.71956133351569784</v>
      </c>
      <c r="AD118" s="13">
        <v>3.252357444229423</v>
      </c>
      <c r="AE118" s="13">
        <v>1.5208326586993559</v>
      </c>
      <c r="AF118" s="13">
        <v>0.84605743786468435</v>
      </c>
      <c r="AG118" s="13">
        <v>2.9883362891455576</v>
      </c>
      <c r="AH118" s="13">
        <v>1.0612732958989128</v>
      </c>
      <c r="AI118" s="13">
        <v>0.44131307629390715</v>
      </c>
      <c r="AJ118" s="13">
        <v>0.91716674614561711</v>
      </c>
      <c r="AK118" s="13">
        <v>1.0905800375423051</v>
      </c>
      <c r="AL118" s="13">
        <v>1.6092515187875025</v>
      </c>
      <c r="AM118" s="13">
        <v>1.8053945857353522</v>
      </c>
      <c r="AN118" s="13">
        <v>1.0740779877335527</v>
      </c>
      <c r="AO118" s="13">
        <v>2.2952918921490482</v>
      </c>
      <c r="AP118" s="13">
        <v>1.0266414778322661</v>
      </c>
      <c r="AQ118" s="13">
        <v>1.0047421817322983</v>
      </c>
      <c r="AR118" s="13">
        <v>9.9900053117686713</v>
      </c>
      <c r="AS118" s="13">
        <v>11.069330120873401</v>
      </c>
      <c r="AT118" s="13">
        <v>3.2157701831005281</v>
      </c>
      <c r="AU118" s="13">
        <v>2.7498282672666887</v>
      </c>
      <c r="AV118" s="13">
        <v>6.7626134877488502</v>
      </c>
      <c r="AW118" s="13">
        <v>2.3420726882836393</v>
      </c>
      <c r="AX118" s="13">
        <v>2.0510175011907315</v>
      </c>
      <c r="AY118" s="13">
        <v>3.7727222571606105</v>
      </c>
      <c r="AZ118" s="13">
        <v>1.2758459698439388</v>
      </c>
      <c r="BA118" s="13">
        <v>1.1883271529523654</v>
      </c>
      <c r="BB118" s="13">
        <v>1.1471114020861113</v>
      </c>
      <c r="BC118" s="13">
        <v>0.97660312225268608</v>
      </c>
      <c r="BD118" s="13">
        <v>7.0912419767271935</v>
      </c>
      <c r="BE118" s="13">
        <v>4.940642143573645</v>
      </c>
      <c r="BF118" s="13">
        <v>0.61030716735469093</v>
      </c>
      <c r="BG118" s="13">
        <v>1.7204498652420648</v>
      </c>
      <c r="BH118" s="13">
        <v>1.1965222015626509</v>
      </c>
      <c r="BI118" s="13">
        <v>1.2569854126675817</v>
      </c>
      <c r="BJ118" s="13">
        <v>0.67091374005098015</v>
      </c>
      <c r="BK118" s="13">
        <v>3.2157701831005281</v>
      </c>
      <c r="BL118" s="13">
        <v>1.5991598832076352</v>
      </c>
      <c r="BM118" s="13">
        <v>0.62993146234984554</v>
      </c>
      <c r="BN118" s="13">
        <v>2.5638807072562564</v>
      </c>
      <c r="BO118" s="13">
        <v>2.3421131091973635</v>
      </c>
      <c r="BP118" s="13">
        <v>1.6430556995431742</v>
      </c>
      <c r="BQ118" s="13">
        <v>6.3998409682634421</v>
      </c>
      <c r="BR118" s="13">
        <v>1.6131430740594359</v>
      </c>
      <c r="BS118" s="13">
        <v>0.99610199598224336</v>
      </c>
      <c r="BT118" s="13">
        <v>0.82441248491434449</v>
      </c>
      <c r="BU118" s="13">
        <v>6.8462548438854594</v>
      </c>
      <c r="BV118" s="13">
        <v>2.1485290852904919</v>
      </c>
      <c r="BW118" s="13">
        <v>1.3437424347572702</v>
      </c>
      <c r="BX118" s="13">
        <v>1.8840372831634253</v>
      </c>
      <c r="BY118" s="13">
        <v>2.7065185167682428</v>
      </c>
      <c r="BZ118" s="13">
        <v>1.6705396942235047</v>
      </c>
      <c r="CA118" s="13">
        <v>3.0775831203292277</v>
      </c>
      <c r="CB118" s="13">
        <v>4.9684433427511978</v>
      </c>
      <c r="CC118" s="13">
        <v>1.0693777106054938</v>
      </c>
      <c r="CD118" s="13">
        <v>2.0472211659571991</v>
      </c>
      <c r="CE118" s="13">
        <v>2.6775988565518078</v>
      </c>
      <c r="CF118" s="13">
        <v>0.63860931679964839</v>
      </c>
      <c r="CG118" s="13">
        <v>1.057985136603923</v>
      </c>
      <c r="CH118" s="13">
        <v>1.0475651352819217</v>
      </c>
      <c r="CI118" s="13">
        <v>1.0740779877335564</v>
      </c>
      <c r="CJ118" s="13">
        <v>0.96138498743313561</v>
      </c>
      <c r="CK118" s="13">
        <v>2.2198581443233825</v>
      </c>
      <c r="CL118" s="13">
        <v>0.82475638698325304</v>
      </c>
      <c r="CM118" s="13">
        <v>1.26888377819827</v>
      </c>
      <c r="CN118" s="13">
        <v>1.8554344875269664</v>
      </c>
      <c r="CO118" s="13">
        <v>1.1221430740890608</v>
      </c>
      <c r="CP118" s="13">
        <v>0.72508418704975541</v>
      </c>
      <c r="CQ118" s="13">
        <v>0.82442157529262694</v>
      </c>
      <c r="CR118" s="13">
        <v>1.0528810889092266</v>
      </c>
      <c r="CS118" s="13">
        <v>0.59151671909936665</v>
      </c>
      <c r="CT118" s="13">
        <v>0.94212312626694417</v>
      </c>
      <c r="CU118" s="13">
        <v>1.1176808164829644</v>
      </c>
      <c r="CV118" s="13">
        <v>0.92129004188111485</v>
      </c>
      <c r="CW118" s="13">
        <v>1.5086590230667976</v>
      </c>
      <c r="CX118" s="13">
        <v>1.2035516679606153</v>
      </c>
      <c r="CY118" s="13">
        <v>0.48779337603277706</v>
      </c>
      <c r="DB118" s="13"/>
      <c r="DC118" s="13">
        <f t="shared" si="84"/>
        <v>5.8576186145674614</v>
      </c>
      <c r="DD118" s="13">
        <f t="shared" si="85"/>
        <v>7.9423828975618607</v>
      </c>
      <c r="DE118" s="13">
        <f t="shared" si="110"/>
        <v>9.0309289825454773</v>
      </c>
      <c r="DF118" s="13">
        <f t="shared" si="86"/>
        <v>1.7990005068364732</v>
      </c>
      <c r="DG118" s="13">
        <f t="shared" si="87"/>
        <v>9.9900053117686713</v>
      </c>
      <c r="DH118" s="13">
        <f t="shared" si="88"/>
        <v>3.2157701831005281</v>
      </c>
      <c r="DI118" s="13">
        <f t="shared" si="89"/>
        <v>7.0912419767271935</v>
      </c>
      <c r="DJ118" s="13">
        <f t="shared" si="90"/>
        <v>1.6430556995431742</v>
      </c>
      <c r="DK118" s="13">
        <f t="shared" si="91"/>
        <v>6.3998409682634421</v>
      </c>
      <c r="DL118" s="13">
        <f t="shared" si="92"/>
        <v>6.8462548438854594</v>
      </c>
      <c r="DM118" s="13">
        <f t="shared" si="93"/>
        <v>2.7065185167682428</v>
      </c>
      <c r="DN118" s="13">
        <f t="shared" si="94"/>
        <v>1.8554344875269664</v>
      </c>
      <c r="DO118" s="13">
        <f t="shared" si="95"/>
        <v>1.1221430740890608</v>
      </c>
      <c r="DP118" s="13"/>
      <c r="DQ118" s="13"/>
      <c r="DR118">
        <f t="shared" si="96"/>
        <v>1</v>
      </c>
      <c r="DS118">
        <f t="shared" si="97"/>
        <v>0</v>
      </c>
      <c r="DT118" s="3">
        <f t="shared" si="98"/>
        <v>1</v>
      </c>
      <c r="DU118" s="3">
        <f t="shared" si="111"/>
        <v>1</v>
      </c>
      <c r="DV118" s="3">
        <f t="shared" si="99"/>
        <v>1</v>
      </c>
      <c r="DW118" s="3">
        <f t="shared" si="100"/>
        <v>1</v>
      </c>
      <c r="DX118" s="3">
        <f t="shared" si="101"/>
        <v>1</v>
      </c>
      <c r="DY118" s="3">
        <f t="shared" si="102"/>
        <v>1</v>
      </c>
      <c r="DZ118" s="3">
        <f t="shared" si="103"/>
        <v>0</v>
      </c>
      <c r="EA118" s="3">
        <f t="shared" si="104"/>
        <v>1</v>
      </c>
      <c r="EB118" s="3">
        <f t="shared" si="105"/>
        <v>1</v>
      </c>
      <c r="EC118" s="3">
        <f t="shared" si="106"/>
        <v>1</v>
      </c>
      <c r="ED118" s="3">
        <f t="shared" si="107"/>
        <v>1</v>
      </c>
      <c r="EE118" s="3">
        <f t="shared" si="108"/>
        <v>0</v>
      </c>
      <c r="EG118" s="15">
        <f t="shared" si="109"/>
        <v>24</v>
      </c>
      <c r="EH118" s="57"/>
      <c r="EI118" s="65">
        <v>1</v>
      </c>
      <c r="EK118" t="s">
        <v>193</v>
      </c>
    </row>
    <row r="119" spans="1:180" x14ac:dyDescent="0.2">
      <c r="A119" s="9" t="s">
        <v>171</v>
      </c>
      <c r="B119" s="7" t="s">
        <v>111</v>
      </c>
      <c r="C119" s="10"/>
      <c r="D119" s="8" t="s">
        <v>113</v>
      </c>
      <c r="E119" s="9" t="s">
        <v>114</v>
      </c>
      <c r="F119" s="16" t="s">
        <v>118</v>
      </c>
      <c r="G119" s="3">
        <v>19.73</v>
      </c>
      <c r="H119" s="13">
        <v>1.6008447898362197</v>
      </c>
      <c r="I119" s="13">
        <v>1.2448236973395992</v>
      </c>
      <c r="J119" s="13">
        <v>1.4549583143260056</v>
      </c>
      <c r="K119" s="13">
        <v>1.4653449619656198</v>
      </c>
      <c r="L119" s="13">
        <v>1.4805538340056854</v>
      </c>
      <c r="M119" s="13">
        <v>0.97146772547452576</v>
      </c>
      <c r="N119" s="13">
        <v>1.0156457220116692</v>
      </c>
      <c r="O119" s="13">
        <v>1.0317022683520134</v>
      </c>
      <c r="P119" s="13">
        <v>1.1879113151375857</v>
      </c>
      <c r="Q119" s="13">
        <v>1.0074621496750571</v>
      </c>
      <c r="R119" s="13">
        <v>0.9558356222842429</v>
      </c>
      <c r="S119" s="13">
        <v>0.95505682290833127</v>
      </c>
      <c r="T119" s="13">
        <v>1.4878350759047614</v>
      </c>
      <c r="U119" s="13">
        <v>0.66324438782909301</v>
      </c>
      <c r="V119" s="13">
        <v>0.85045728134871801</v>
      </c>
      <c r="W119" s="13">
        <v>1.0058873333755696</v>
      </c>
      <c r="X119" s="13">
        <v>0.71080772945527682</v>
      </c>
      <c r="Y119" s="13">
        <v>0.99112996683489518</v>
      </c>
      <c r="Z119" s="13">
        <v>1.1090100049997709</v>
      </c>
      <c r="AA119" s="13">
        <v>2.1012608674811832</v>
      </c>
      <c r="AB119" s="13">
        <v>0.85397952806456667</v>
      </c>
      <c r="AC119" s="13">
        <v>1.1212216844342175</v>
      </c>
      <c r="AD119" s="13">
        <v>1.0034903155690635</v>
      </c>
      <c r="AE119" s="13">
        <v>0.92791119641093001</v>
      </c>
      <c r="AF119" s="13">
        <v>1.2056694605055029</v>
      </c>
      <c r="AG119" s="13">
        <v>0.8242953508884413</v>
      </c>
      <c r="AH119" s="13">
        <v>0.98248338381352296</v>
      </c>
      <c r="AI119" s="13">
        <v>1.0410847596694004</v>
      </c>
      <c r="AJ119" s="13">
        <v>1.1554611251608691</v>
      </c>
      <c r="AK119" s="13">
        <v>1.0789637891197084</v>
      </c>
      <c r="AL119" s="13">
        <v>1.1505098941645002</v>
      </c>
      <c r="AM119" s="13">
        <v>1.2070197779995524</v>
      </c>
      <c r="AN119" s="13">
        <v>1.2687856723994844</v>
      </c>
      <c r="AO119" s="13">
        <v>0.7970895978879825</v>
      </c>
      <c r="AP119" s="13">
        <v>0.95125380267825632</v>
      </c>
      <c r="AQ119" s="13">
        <v>1.0773379162790493</v>
      </c>
      <c r="AR119" s="13">
        <v>1.0366540054200264</v>
      </c>
      <c r="AS119" s="13">
        <v>1.1740956153659237</v>
      </c>
      <c r="AT119" s="13">
        <v>1.417209066181047</v>
      </c>
      <c r="AU119" s="13">
        <v>1.1614668209959069</v>
      </c>
      <c r="AV119" s="13">
        <v>0.6256783034466421</v>
      </c>
      <c r="AW119" s="13">
        <v>0.9542457293514458</v>
      </c>
      <c r="AX119" s="13">
        <v>1.1939361105771746</v>
      </c>
      <c r="AY119" s="13">
        <v>0.91436858006278299</v>
      </c>
      <c r="AZ119" s="13">
        <v>1.1156864306227685</v>
      </c>
      <c r="BA119" s="13">
        <v>1.0669503050815701</v>
      </c>
      <c r="BB119" s="13">
        <v>0.80810376945593487</v>
      </c>
      <c r="BC119" s="13">
        <v>0.97689507728184988</v>
      </c>
      <c r="BD119" s="13">
        <v>1.0244392545111163</v>
      </c>
      <c r="BE119" s="13">
        <v>2.9691436817677066</v>
      </c>
      <c r="BF119" s="13">
        <v>1.0333101812724084</v>
      </c>
      <c r="BG119" s="13">
        <v>0.82230274101588419</v>
      </c>
      <c r="BH119" s="13">
        <v>1.0178504408524445</v>
      </c>
      <c r="BI119" s="13">
        <v>0.94327305526342753</v>
      </c>
      <c r="BJ119" s="13">
        <v>1.091843494949065</v>
      </c>
      <c r="BK119" s="13">
        <v>1.417209066181047</v>
      </c>
      <c r="BL119" s="13">
        <v>0.82717296866404177</v>
      </c>
      <c r="BM119" s="13">
        <v>1.0258118020859794</v>
      </c>
      <c r="BN119" s="13">
        <v>0.49023653232294945</v>
      </c>
      <c r="BO119" s="13">
        <v>1.1642572717443975</v>
      </c>
      <c r="BP119" s="13">
        <v>1.0111511092299517</v>
      </c>
      <c r="BQ119" s="13">
        <v>0.60895099454720869</v>
      </c>
      <c r="BR119" s="13">
        <v>1.5511673664241519</v>
      </c>
      <c r="BS119" s="13">
        <v>0.93927849664434304</v>
      </c>
      <c r="BT119" s="13">
        <v>0.86213928732985656</v>
      </c>
      <c r="BU119" s="13">
        <v>0.79725948142144343</v>
      </c>
      <c r="BV119" s="13">
        <v>1.3981313593606519</v>
      </c>
      <c r="BW119" s="13">
        <v>1.539039489672227</v>
      </c>
      <c r="BX119" s="13">
        <v>0.85043655980892374</v>
      </c>
      <c r="BY119" s="13">
        <v>1.0518304887088195</v>
      </c>
      <c r="BZ119" s="13">
        <v>0.97904344784355946</v>
      </c>
      <c r="CA119" s="13">
        <v>0.54622539032968764</v>
      </c>
      <c r="CB119" s="13">
        <v>0.50427177782765309</v>
      </c>
      <c r="CC119" s="13">
        <v>0.97221579612867859</v>
      </c>
      <c r="CD119" s="13">
        <v>1.019928997276871</v>
      </c>
      <c r="CE119" s="13">
        <v>0.90970376045477974</v>
      </c>
      <c r="CF119" s="13">
        <v>1.1269019580007695</v>
      </c>
      <c r="CG119" s="13">
        <v>1.1702579858182984</v>
      </c>
      <c r="CH119" s="13">
        <v>2.6662946391200109</v>
      </c>
      <c r="CI119" s="13">
        <v>1.2470062724567852</v>
      </c>
      <c r="CJ119" s="13">
        <v>1.0626385634091686</v>
      </c>
      <c r="CK119" s="13">
        <v>0.93065004617123548</v>
      </c>
      <c r="CL119" s="13">
        <v>1.331791483324871</v>
      </c>
      <c r="CM119" s="13">
        <v>1.0197232231102877</v>
      </c>
      <c r="CN119" s="13">
        <v>0.43136256352624763</v>
      </c>
      <c r="CO119" s="13">
        <v>1.1747496317836106</v>
      </c>
      <c r="CP119" s="13">
        <v>0.91958477389563476</v>
      </c>
      <c r="CQ119" s="13">
        <v>1.1387301229147719</v>
      </c>
      <c r="CR119" s="13">
        <v>1.6532706385742204</v>
      </c>
      <c r="CS119" s="13">
        <v>1.1927969549191231</v>
      </c>
      <c r="CT119" s="13">
        <v>1.0346493302669058</v>
      </c>
      <c r="CU119" s="13">
        <v>0.95731037322255508</v>
      </c>
      <c r="CV119" s="13">
        <v>1.1548421441543257</v>
      </c>
      <c r="CW119" s="13">
        <v>1.1262891726401998</v>
      </c>
      <c r="CX119" s="13">
        <v>1.0475787115690076</v>
      </c>
      <c r="CY119" s="13">
        <v>0.6453266600289751</v>
      </c>
      <c r="DB119" s="13"/>
      <c r="DC119" s="13">
        <f t="shared" si="84"/>
        <v>1.4653449619656198</v>
      </c>
      <c r="DD119" s="13">
        <f t="shared" si="85"/>
        <v>0.97146772547452576</v>
      </c>
      <c r="DE119" s="13">
        <f t="shared" si="110"/>
        <v>1.1879113151375857</v>
      </c>
      <c r="DF119" s="13">
        <f t="shared" si="86"/>
        <v>1.4878350759047614</v>
      </c>
      <c r="DG119" s="13">
        <f t="shared" si="87"/>
        <v>1.0366540054200264</v>
      </c>
      <c r="DH119" s="13">
        <f t="shared" si="88"/>
        <v>1.417209066181047</v>
      </c>
      <c r="DI119" s="13">
        <f t="shared" si="89"/>
        <v>1.0244392545111163</v>
      </c>
      <c r="DJ119" s="13">
        <f t="shared" si="90"/>
        <v>1.0111511092299517</v>
      </c>
      <c r="DK119" s="13">
        <f t="shared" si="91"/>
        <v>0.60895099454720869</v>
      </c>
      <c r="DL119" s="13">
        <f t="shared" si="92"/>
        <v>0.79725948142144343</v>
      </c>
      <c r="DM119" s="13">
        <f t="shared" si="93"/>
        <v>1.0518304887088195</v>
      </c>
      <c r="DN119" s="13">
        <f t="shared" si="94"/>
        <v>0.43136256352624763</v>
      </c>
      <c r="DO119" s="13">
        <f t="shared" si="95"/>
        <v>1.1747496317836106</v>
      </c>
      <c r="DP119" s="13"/>
      <c r="DQ119" s="13"/>
      <c r="DR119">
        <f t="shared" si="96"/>
        <v>0</v>
      </c>
      <c r="DS119">
        <f t="shared" si="97"/>
        <v>0</v>
      </c>
      <c r="DT119" s="3">
        <f t="shared" si="98"/>
        <v>0</v>
      </c>
      <c r="DU119" s="3">
        <f t="shared" si="111"/>
        <v>0</v>
      </c>
      <c r="DV119" s="3">
        <f t="shared" si="99"/>
        <v>1</v>
      </c>
      <c r="DW119" s="3">
        <f t="shared" si="100"/>
        <v>0</v>
      </c>
      <c r="DX119" s="3">
        <f t="shared" si="101"/>
        <v>0</v>
      </c>
      <c r="DY119" s="3">
        <f t="shared" si="102"/>
        <v>0</v>
      </c>
      <c r="DZ119" s="3">
        <f t="shared" si="103"/>
        <v>0</v>
      </c>
      <c r="EA119" s="3">
        <f t="shared" si="104"/>
        <v>0</v>
      </c>
      <c r="EB119" s="3">
        <f t="shared" si="105"/>
        <v>0</v>
      </c>
      <c r="EC119" s="3">
        <f t="shared" si="106"/>
        <v>0</v>
      </c>
      <c r="ED119" s="3">
        <f t="shared" si="107"/>
        <v>0</v>
      </c>
      <c r="EE119" s="3">
        <f t="shared" si="108"/>
        <v>0</v>
      </c>
      <c r="EG119" s="15">
        <f t="shared" si="109"/>
        <v>1</v>
      </c>
      <c r="EH119" s="52" t="s">
        <v>138</v>
      </c>
      <c r="EI119" s="65">
        <v>0</v>
      </c>
      <c r="EJ119" t="s">
        <v>193</v>
      </c>
      <c r="EK119" t="s">
        <v>193</v>
      </c>
      <c r="EL119" t="s">
        <v>193</v>
      </c>
    </row>
    <row r="120" spans="1:180" x14ac:dyDescent="0.2">
      <c r="A120" s="9" t="s">
        <v>171</v>
      </c>
      <c r="B120" s="7" t="s">
        <v>111</v>
      </c>
      <c r="C120" s="10"/>
      <c r="D120" s="8" t="s">
        <v>113</v>
      </c>
      <c r="E120" s="9" t="s">
        <v>114</v>
      </c>
      <c r="F120" s="22" t="s">
        <v>123</v>
      </c>
      <c r="G120" s="3">
        <v>18.79</v>
      </c>
      <c r="H120" s="13">
        <v>0.82314609673923411</v>
      </c>
      <c r="I120" s="13">
        <v>0.71335818832603382</v>
      </c>
      <c r="J120" s="13">
        <v>0.76758261062186905</v>
      </c>
      <c r="K120" s="13">
        <v>1.1006183318271983</v>
      </c>
      <c r="L120" s="13">
        <v>1.8869271069563649</v>
      </c>
      <c r="M120" s="13">
        <v>1.2901796030449575</v>
      </c>
      <c r="N120" s="13">
        <v>0.86364375803556359</v>
      </c>
      <c r="O120" s="13">
        <v>0.77464130892890282</v>
      </c>
      <c r="P120" s="13">
        <v>1.0230484005095395</v>
      </c>
      <c r="Q120" s="13">
        <v>0.85163920079339805</v>
      </c>
      <c r="R120" s="13">
        <v>1.147511209734855</v>
      </c>
      <c r="S120" s="13">
        <v>1.4437360267185719</v>
      </c>
      <c r="T120" s="13">
        <v>1.5748294458002345</v>
      </c>
      <c r="U120" s="13">
        <v>0.70843066338514227</v>
      </c>
      <c r="V120" s="13">
        <v>1.143546667847176</v>
      </c>
      <c r="W120" s="13">
        <v>0.99479476254487298</v>
      </c>
      <c r="X120" s="13">
        <v>0.57073268465318894</v>
      </c>
      <c r="Y120" s="13">
        <v>0.80190585568653705</v>
      </c>
      <c r="Z120" s="13">
        <v>0.8104624605326296</v>
      </c>
      <c r="AA120" s="13">
        <v>0.96928922309580368</v>
      </c>
      <c r="AB120" s="13">
        <v>0.92930141772191965</v>
      </c>
      <c r="AC120" s="13">
        <v>0.73366306842769458</v>
      </c>
      <c r="AD120" s="13">
        <v>0.75235518617683983</v>
      </c>
      <c r="AE120" s="13">
        <v>1.0301549946577506</v>
      </c>
      <c r="AF120" s="13">
        <v>0.90552571396635761</v>
      </c>
      <c r="AG120" s="13">
        <v>1.130798997572777</v>
      </c>
      <c r="AH120" s="13">
        <v>0.86082758979235707</v>
      </c>
      <c r="AI120" s="13">
        <v>0.73604934873476779</v>
      </c>
      <c r="AJ120" s="13">
        <v>0.81975002911200534</v>
      </c>
      <c r="AK120" s="13">
        <v>0.79724533348255677</v>
      </c>
      <c r="AL120" s="13">
        <v>0.84932571163534609</v>
      </c>
      <c r="AM120" s="13">
        <v>1.0002178008274836</v>
      </c>
      <c r="AN120" s="13">
        <v>0.66947345112662049</v>
      </c>
      <c r="AO120" s="13">
        <v>0.7720026114208377</v>
      </c>
      <c r="AP120" s="13">
        <v>0.85614819924266494</v>
      </c>
      <c r="AQ120" s="13">
        <v>0.86743367165785545</v>
      </c>
      <c r="AR120" s="13">
        <v>2.3270229594860763</v>
      </c>
      <c r="AS120" s="13">
        <v>3.1307233149399605</v>
      </c>
      <c r="AT120" s="13">
        <v>0.79177603534994456</v>
      </c>
      <c r="AU120" s="13">
        <v>0.78313966307142702</v>
      </c>
      <c r="AV120" s="13">
        <v>0.69043662445695897</v>
      </c>
      <c r="AW120" s="13">
        <v>0.78229565213029617</v>
      </c>
      <c r="AX120" s="13">
        <v>0.73424823734040157</v>
      </c>
      <c r="AY120" s="13">
        <v>0.73897931890662749</v>
      </c>
      <c r="AZ120" s="13">
        <v>0.97904981065822683</v>
      </c>
      <c r="BA120" s="13">
        <v>1.0769356689303129</v>
      </c>
      <c r="BB120" s="13">
        <v>0.8156406061668795</v>
      </c>
      <c r="BC120" s="13">
        <v>1.0525175544048537</v>
      </c>
      <c r="BD120" s="13">
        <v>0.63465230293542207</v>
      </c>
      <c r="BE120" s="13">
        <v>1.2080654040009893</v>
      </c>
      <c r="BF120" s="13">
        <v>0.58870118566902319</v>
      </c>
      <c r="BG120" s="13">
        <v>0.61165322235216502</v>
      </c>
      <c r="BH120" s="13">
        <v>1.0474251610346359</v>
      </c>
      <c r="BI120" s="13">
        <v>0.37839578076390806</v>
      </c>
      <c r="BJ120" s="13">
        <v>0.9409560176671895</v>
      </c>
      <c r="BK120" s="13">
        <v>0.79177603534994456</v>
      </c>
      <c r="BL120" s="13">
        <v>0.67610264016312116</v>
      </c>
      <c r="BM120" s="13">
        <v>0.85931964048692799</v>
      </c>
      <c r="BN120" s="13">
        <v>1.0616653904556494</v>
      </c>
      <c r="BO120" s="13">
        <v>0.74010955673810463</v>
      </c>
      <c r="BP120" s="13">
        <v>1.6986414835551367</v>
      </c>
      <c r="BQ120" s="13">
        <v>1.5011166126645361</v>
      </c>
      <c r="BR120" s="13">
        <v>1.2726841321222275</v>
      </c>
      <c r="BS120" s="13">
        <v>2.2382409917913497</v>
      </c>
      <c r="BT120" s="13">
        <v>0.82327039835225779</v>
      </c>
      <c r="BU120" s="13">
        <v>1.3787061448649789</v>
      </c>
      <c r="BV120" s="13">
        <v>0.79628087213625431</v>
      </c>
      <c r="BW120" s="13">
        <v>0.87919594190346573</v>
      </c>
      <c r="BX120" s="13">
        <v>0.83614642618713908</v>
      </c>
      <c r="BY120" s="13">
        <v>1.1846314216179501</v>
      </c>
      <c r="BZ120" s="13">
        <v>1.0340559609536266</v>
      </c>
      <c r="CA120" s="13">
        <v>0.42625770632098142</v>
      </c>
      <c r="CB120" s="13">
        <v>0.36369321423993839</v>
      </c>
      <c r="CC120" s="13">
        <v>0.86140972219882517</v>
      </c>
      <c r="CD120" s="13">
        <v>0.85955804303804029</v>
      </c>
      <c r="CE120" s="13">
        <v>0.81730124655844705</v>
      </c>
      <c r="CF120" s="13">
        <v>0.76897335036111247</v>
      </c>
      <c r="CG120" s="13">
        <v>0.95218866463638485</v>
      </c>
      <c r="CH120" s="13">
        <v>1.8340588734315839</v>
      </c>
      <c r="CI120" s="13">
        <v>1.072590031087008</v>
      </c>
      <c r="CJ120" s="13">
        <v>1.0505801129727796</v>
      </c>
      <c r="CK120" s="13">
        <v>0.85765390342034042</v>
      </c>
      <c r="CL120" s="13">
        <v>0.95266437832413253</v>
      </c>
      <c r="CM120" s="13">
        <v>0.74823322431572337</v>
      </c>
      <c r="CN120" s="13">
        <v>0.42037741374856202</v>
      </c>
      <c r="CO120" s="13">
        <v>0.71909617075849319</v>
      </c>
      <c r="CP120" s="13">
        <v>1.2093404259347555</v>
      </c>
      <c r="CQ120" s="13">
        <v>0.75233867762267725</v>
      </c>
      <c r="CR120" s="13">
        <v>1.2944529333023307</v>
      </c>
      <c r="CS120" s="13">
        <v>1.0573777336339634</v>
      </c>
      <c r="CT120" s="13">
        <v>0.87781420612591776</v>
      </c>
      <c r="CU120" s="13">
        <v>1.1317130838132476</v>
      </c>
      <c r="CV120" s="13">
        <v>1.0865294842771072</v>
      </c>
      <c r="CW120" s="13">
        <v>0.98028066620058341</v>
      </c>
      <c r="CX120" s="13">
        <v>0.956142847320958</v>
      </c>
      <c r="CY120" s="13">
        <v>0.58331297579625441</v>
      </c>
      <c r="CZ120" s="41"/>
      <c r="DA120" s="41"/>
      <c r="DB120" s="13"/>
      <c r="DC120" s="13">
        <f t="shared" si="84"/>
        <v>1.1006183318271983</v>
      </c>
      <c r="DD120" s="13">
        <f t="shared" si="85"/>
        <v>1.2901796030449575</v>
      </c>
      <c r="DE120" s="13">
        <f t="shared" si="110"/>
        <v>1.0230484005095395</v>
      </c>
      <c r="DF120" s="13">
        <f t="shared" si="86"/>
        <v>1.5748294458002345</v>
      </c>
      <c r="DG120" s="13">
        <f t="shared" si="87"/>
        <v>2.3270229594860763</v>
      </c>
      <c r="DH120" s="13">
        <f t="shared" si="88"/>
        <v>0.79177603534994456</v>
      </c>
      <c r="DI120" s="13">
        <f t="shared" si="89"/>
        <v>0.63465230293542207</v>
      </c>
      <c r="DJ120" s="13">
        <f t="shared" si="90"/>
        <v>1.6986414835551367</v>
      </c>
      <c r="DK120" s="13">
        <f t="shared" si="91"/>
        <v>1.5011166126645361</v>
      </c>
      <c r="DL120" s="13">
        <f t="shared" si="92"/>
        <v>1.3787061448649789</v>
      </c>
      <c r="DM120" s="13">
        <f t="shared" si="93"/>
        <v>1.1846314216179501</v>
      </c>
      <c r="DN120" s="13">
        <f t="shared" si="94"/>
        <v>0.42037741374856202</v>
      </c>
      <c r="DO120" s="13">
        <f t="shared" si="95"/>
        <v>0.71909617075849319</v>
      </c>
      <c r="DP120" s="13"/>
      <c r="DQ120" s="13"/>
      <c r="DR120">
        <f t="shared" si="96"/>
        <v>0</v>
      </c>
      <c r="DS120">
        <f t="shared" si="97"/>
        <v>0</v>
      </c>
      <c r="DT120" s="3">
        <f t="shared" si="98"/>
        <v>0</v>
      </c>
      <c r="DU120" s="3">
        <f t="shared" si="111"/>
        <v>0</v>
      </c>
      <c r="DV120" s="3">
        <f t="shared" si="99"/>
        <v>1</v>
      </c>
      <c r="DW120" s="3">
        <f t="shared" si="100"/>
        <v>0</v>
      </c>
      <c r="DX120" s="3">
        <f t="shared" si="101"/>
        <v>0</v>
      </c>
      <c r="DY120" s="3">
        <f t="shared" si="102"/>
        <v>0</v>
      </c>
      <c r="DZ120" s="3">
        <f t="shared" si="103"/>
        <v>0</v>
      </c>
      <c r="EA120" s="3">
        <f t="shared" si="104"/>
        <v>0</v>
      </c>
      <c r="EB120" s="3">
        <f t="shared" si="105"/>
        <v>0</v>
      </c>
      <c r="EC120" s="3">
        <f t="shared" si="106"/>
        <v>0</v>
      </c>
      <c r="ED120" s="3">
        <f t="shared" si="107"/>
        <v>0</v>
      </c>
      <c r="EE120" s="3">
        <f t="shared" si="108"/>
        <v>0</v>
      </c>
      <c r="EG120" s="15">
        <f t="shared" si="109"/>
        <v>1</v>
      </c>
      <c r="EH120" s="53"/>
      <c r="EI120" s="66">
        <v>0</v>
      </c>
      <c r="EJ120" s="41"/>
      <c r="EK120" t="s">
        <v>193</v>
      </c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</row>
    <row r="121" spans="1:180" x14ac:dyDescent="0.2">
      <c r="A121" s="9" t="s">
        <v>172</v>
      </c>
      <c r="B121" s="7" t="s">
        <v>111</v>
      </c>
      <c r="C121" s="10"/>
      <c r="D121" s="8" t="s">
        <v>113</v>
      </c>
      <c r="E121" s="9" t="s">
        <v>114</v>
      </c>
      <c r="F121" s="16" t="s">
        <v>118</v>
      </c>
      <c r="G121" s="3">
        <v>18.96</v>
      </c>
      <c r="H121" s="13">
        <v>1.3442797853410182</v>
      </c>
      <c r="I121" s="13">
        <v>0.68488868449228169</v>
      </c>
      <c r="J121" s="13">
        <v>0.58195431992352031</v>
      </c>
      <c r="K121" s="13">
        <v>2.8664007665973061</v>
      </c>
      <c r="L121" s="13">
        <v>1.3417695873151296</v>
      </c>
      <c r="M121" s="13">
        <v>1.3160715925212378</v>
      </c>
      <c r="N121" s="13">
        <v>1.2145292608925355</v>
      </c>
      <c r="O121" s="13">
        <v>1.5944144537027196</v>
      </c>
      <c r="P121" s="13">
        <v>1.122275699943337</v>
      </c>
      <c r="Q121" s="13">
        <v>1.1717994173879396</v>
      </c>
      <c r="R121" s="13">
        <v>1.1670241697128814</v>
      </c>
      <c r="S121" s="13">
        <v>5.3578659137993982</v>
      </c>
      <c r="T121" s="13">
        <v>1.3959184051110367</v>
      </c>
      <c r="U121" s="13">
        <v>1.0611381312074792</v>
      </c>
      <c r="V121" s="13">
        <v>0.94888863075835261</v>
      </c>
      <c r="W121" s="13">
        <v>1.1945512257309643</v>
      </c>
      <c r="X121" s="13">
        <v>1.2883559812630847</v>
      </c>
      <c r="Y121" s="13">
        <v>1.0982040641913549</v>
      </c>
      <c r="Z121" s="13">
        <v>1.8885413613754676</v>
      </c>
      <c r="AA121" s="13">
        <v>1.6809249132108439</v>
      </c>
      <c r="AB121" s="13">
        <v>1.1252717033220654</v>
      </c>
      <c r="AC121" s="13">
        <v>1.2167827043388109</v>
      </c>
      <c r="AD121" s="13">
        <v>1.0446550915742427</v>
      </c>
      <c r="AE121" s="13">
        <v>0.88887881442518879</v>
      </c>
      <c r="AF121" s="13">
        <v>1.3359207630729544</v>
      </c>
      <c r="AG121" s="13">
        <v>1.0491589477823151</v>
      </c>
      <c r="AH121" s="13">
        <v>1.4068854943704945</v>
      </c>
      <c r="AI121" s="13">
        <v>1.0253294440083731</v>
      </c>
      <c r="AJ121" s="13">
        <v>1.3346567202776127</v>
      </c>
      <c r="AK121" s="13">
        <v>1.1001089794254042</v>
      </c>
      <c r="AL121" s="13">
        <v>1.1174988838967925</v>
      </c>
      <c r="AM121" s="13">
        <v>1.0493160779249779</v>
      </c>
      <c r="AN121" s="13">
        <v>0.73277814691695364</v>
      </c>
      <c r="AO121" s="13">
        <v>0.92711088621283155</v>
      </c>
      <c r="AP121" s="13">
        <v>1.2191724615520816</v>
      </c>
      <c r="AQ121" s="13">
        <v>1.0178118085587284</v>
      </c>
      <c r="AR121" s="13">
        <v>1.2569562705034796</v>
      </c>
      <c r="AS121" s="13">
        <v>3.1591794811651379</v>
      </c>
      <c r="AT121" s="13">
        <v>0.71750092649116148</v>
      </c>
      <c r="AU121" s="13">
        <v>0.46779486877968879</v>
      </c>
      <c r="AV121" s="13">
        <v>0.72271211401482105</v>
      </c>
      <c r="AW121" s="13">
        <v>0.95292378039462633</v>
      </c>
      <c r="AX121" s="13">
        <v>1.721570948520162</v>
      </c>
      <c r="AY121" s="13">
        <v>0.92584830143281827</v>
      </c>
      <c r="AZ121" s="13">
        <v>1.2362166552039882</v>
      </c>
      <c r="BA121" s="13">
        <v>1.7429038484920156</v>
      </c>
      <c r="BB121" s="13">
        <v>1.1100406180957345</v>
      </c>
      <c r="BC121" s="13">
        <v>1.0824313460982975</v>
      </c>
      <c r="BD121" s="13">
        <v>0.9219973060162332</v>
      </c>
      <c r="BE121" s="13">
        <v>1.3268882838346892</v>
      </c>
      <c r="BF121" s="13">
        <v>1.1370324203124054</v>
      </c>
      <c r="BG121" s="13">
        <v>1.2106161841581076</v>
      </c>
      <c r="BH121" s="13">
        <v>1.037797951131842</v>
      </c>
      <c r="BI121" s="13">
        <v>0.58794265860945538</v>
      </c>
      <c r="BJ121" s="13">
        <v>0.99637869238118459</v>
      </c>
      <c r="BK121" s="13">
        <v>0.71750092649116148</v>
      </c>
      <c r="BL121" s="13">
        <v>1.2783305585407021</v>
      </c>
      <c r="BM121" s="13">
        <v>1.2966292962661363</v>
      </c>
      <c r="BN121" s="13">
        <v>0.82906085198467971</v>
      </c>
      <c r="BO121" s="13">
        <v>1.2811237976265171</v>
      </c>
      <c r="BP121" s="13">
        <v>1.2869880106265363</v>
      </c>
      <c r="BQ121" s="13">
        <v>1.2504072399148369</v>
      </c>
      <c r="BR121" s="13">
        <v>1.6260305434688629</v>
      </c>
      <c r="BS121" s="13">
        <v>0.89976795165488854</v>
      </c>
      <c r="BT121" s="13">
        <v>0.96192270419514359</v>
      </c>
      <c r="BU121" s="13">
        <v>0.79615501083555473</v>
      </c>
      <c r="BV121" s="13">
        <v>1.0803508511716593</v>
      </c>
      <c r="BW121" s="13">
        <v>0.37893708691731764</v>
      </c>
      <c r="BX121" s="13">
        <v>1.0528322040166498</v>
      </c>
      <c r="BY121" s="13">
        <v>1.0576792767068455</v>
      </c>
      <c r="BZ121" s="13">
        <v>1.5993046582961328</v>
      </c>
      <c r="CA121" s="13">
        <v>0.40769672754604902</v>
      </c>
      <c r="CB121" s="13">
        <v>1.495132549208243</v>
      </c>
      <c r="CC121" s="13">
        <v>1.2119653725471287</v>
      </c>
      <c r="CD121" s="13">
        <v>1.3913339333659169</v>
      </c>
      <c r="CE121" s="13">
        <v>1.2409704152059988</v>
      </c>
      <c r="CF121" s="13">
        <v>1.7175617935866441</v>
      </c>
      <c r="CG121" s="13">
        <v>1.1767652994353932</v>
      </c>
      <c r="CH121" s="13">
        <v>2.4500924950385103</v>
      </c>
      <c r="CI121" s="13">
        <v>1.3817232878725825</v>
      </c>
      <c r="CJ121" s="13">
        <v>0.87396715949238424</v>
      </c>
      <c r="CK121" s="13">
        <v>1.2010620413258142</v>
      </c>
      <c r="CL121" s="13">
        <v>1.2495149989744658</v>
      </c>
      <c r="CM121" s="13">
        <v>0.91775286865452044</v>
      </c>
      <c r="CN121" s="13">
        <v>1.4793597002739636</v>
      </c>
      <c r="CO121" s="13">
        <v>1.0720359716448522</v>
      </c>
      <c r="CP121" s="13">
        <v>1.0695874804202639</v>
      </c>
      <c r="CQ121" s="13">
        <v>1.3153309774218118</v>
      </c>
      <c r="CR121" s="13">
        <v>1.6395761527124391</v>
      </c>
      <c r="CS121" s="13">
        <v>1.3588144634450239</v>
      </c>
      <c r="CT121" s="13">
        <v>1.0696522788683021</v>
      </c>
      <c r="CU121" s="13">
        <v>0.89816888378737247</v>
      </c>
      <c r="CV121" s="13">
        <v>1.1693409647944153</v>
      </c>
      <c r="CW121" s="13">
        <v>1.1404295162236477</v>
      </c>
      <c r="CX121" s="13">
        <v>1.2100432779343251</v>
      </c>
      <c r="CY121" s="13">
        <v>1.2623408692322236</v>
      </c>
      <c r="DB121" s="13"/>
      <c r="DC121" s="13">
        <f t="shared" si="84"/>
        <v>2.8664007665973061</v>
      </c>
      <c r="DD121" s="13">
        <f t="shared" si="85"/>
        <v>1.3160715925212378</v>
      </c>
      <c r="DE121" s="13">
        <f t="shared" si="110"/>
        <v>1.122275699943337</v>
      </c>
      <c r="DF121" s="13">
        <f t="shared" si="86"/>
        <v>1.3959184051110367</v>
      </c>
      <c r="DG121" s="13">
        <f t="shared" si="87"/>
        <v>1.2569562705034796</v>
      </c>
      <c r="DH121" s="13">
        <f t="shared" si="88"/>
        <v>0.71750092649116148</v>
      </c>
      <c r="DI121" s="13">
        <f t="shared" si="89"/>
        <v>0.9219973060162332</v>
      </c>
      <c r="DJ121" s="13">
        <f t="shared" si="90"/>
        <v>1.2869880106265363</v>
      </c>
      <c r="DK121" s="13">
        <f t="shared" si="91"/>
        <v>1.2504072399148369</v>
      </c>
      <c r="DL121" s="13">
        <f t="shared" si="92"/>
        <v>0.79615501083555473</v>
      </c>
      <c r="DM121" s="13">
        <f t="shared" si="93"/>
        <v>1.0576792767068455</v>
      </c>
      <c r="DN121" s="13">
        <f t="shared" si="94"/>
        <v>1.4793597002739636</v>
      </c>
      <c r="DO121" s="13">
        <f t="shared" si="95"/>
        <v>1.0720359716448522</v>
      </c>
      <c r="DP121" s="13"/>
      <c r="DQ121" s="13"/>
      <c r="DR121">
        <f t="shared" si="96"/>
        <v>1</v>
      </c>
      <c r="DS121">
        <f t="shared" si="97"/>
        <v>0</v>
      </c>
      <c r="DT121" s="3">
        <f t="shared" si="98"/>
        <v>0</v>
      </c>
      <c r="DU121" s="3">
        <f t="shared" si="111"/>
        <v>0</v>
      </c>
      <c r="DV121" s="3">
        <f t="shared" si="99"/>
        <v>0</v>
      </c>
      <c r="DW121" s="3">
        <f t="shared" si="100"/>
        <v>0</v>
      </c>
      <c r="DX121" s="3">
        <f t="shared" si="101"/>
        <v>0</v>
      </c>
      <c r="DY121" s="3">
        <f t="shared" si="102"/>
        <v>0</v>
      </c>
      <c r="DZ121" s="3">
        <f t="shared" si="103"/>
        <v>0</v>
      </c>
      <c r="EA121" s="3">
        <f t="shared" si="104"/>
        <v>0</v>
      </c>
      <c r="EB121" s="3">
        <f t="shared" si="105"/>
        <v>0</v>
      </c>
      <c r="EC121" s="3">
        <f t="shared" si="106"/>
        <v>0</v>
      </c>
      <c r="ED121" s="3">
        <f t="shared" si="107"/>
        <v>0</v>
      </c>
      <c r="EE121" s="3">
        <f t="shared" si="108"/>
        <v>0</v>
      </c>
      <c r="EG121" s="15">
        <f t="shared" si="109"/>
        <v>1</v>
      </c>
      <c r="EH121" s="52" t="s">
        <v>138</v>
      </c>
      <c r="EI121" s="65">
        <v>1</v>
      </c>
      <c r="EJ121" t="s">
        <v>200</v>
      </c>
    </row>
    <row r="122" spans="1:180" x14ac:dyDescent="0.2">
      <c r="A122" s="9" t="s">
        <v>172</v>
      </c>
      <c r="B122" s="7" t="s">
        <v>111</v>
      </c>
      <c r="C122" s="10"/>
      <c r="D122" s="8" t="s">
        <v>113</v>
      </c>
      <c r="E122" s="9" t="s">
        <v>114</v>
      </c>
      <c r="F122" s="22" t="s">
        <v>123</v>
      </c>
      <c r="G122" s="3">
        <v>19.05</v>
      </c>
      <c r="H122" s="13">
        <v>2.1874050833326693</v>
      </c>
      <c r="I122" s="13">
        <v>0.89050681879649529</v>
      </c>
      <c r="J122" s="13">
        <v>0.90650943018535057</v>
      </c>
      <c r="K122" s="13">
        <v>1.6002688065356683</v>
      </c>
      <c r="L122" s="13">
        <v>1.9670569022050011</v>
      </c>
      <c r="M122" s="13">
        <v>1.1154083019063703</v>
      </c>
      <c r="N122" s="13">
        <v>0.95827274865820788</v>
      </c>
      <c r="O122" s="13">
        <v>1.9340168207541619</v>
      </c>
      <c r="P122" s="13">
        <v>1.6053350128369797</v>
      </c>
      <c r="Q122" s="13">
        <v>1.1237446625711922</v>
      </c>
      <c r="R122" s="13">
        <v>1.5246818658914303</v>
      </c>
      <c r="S122" s="13">
        <v>0.21165800870008894</v>
      </c>
      <c r="T122" s="13">
        <v>1.8727983818614302</v>
      </c>
      <c r="U122" s="13">
        <v>0.7806233722279502</v>
      </c>
      <c r="V122" s="13">
        <v>1.3411914981288289</v>
      </c>
      <c r="W122" s="13">
        <v>1.5610003027273611</v>
      </c>
      <c r="X122" s="13">
        <v>0.5628752391282702</v>
      </c>
      <c r="Y122" s="13">
        <v>0.60773099512288931</v>
      </c>
      <c r="Z122" s="13">
        <v>1.0187621524373855</v>
      </c>
      <c r="AA122" s="13">
        <v>2.0777169336730044</v>
      </c>
      <c r="AB122" s="13">
        <v>0.99600059821170872</v>
      </c>
      <c r="AC122" s="13">
        <v>1.0967156865903422</v>
      </c>
      <c r="AD122" s="13">
        <v>0.88238845658405607</v>
      </c>
      <c r="AE122" s="13">
        <v>1.4072331933990947</v>
      </c>
      <c r="AF122" s="13">
        <v>0.8930590738733204</v>
      </c>
      <c r="AG122" s="13">
        <v>1.5234503782161095</v>
      </c>
      <c r="AH122" s="13">
        <v>0.96848138375010939</v>
      </c>
      <c r="AI122" s="13">
        <v>0.91883288752474701</v>
      </c>
      <c r="AJ122" s="13">
        <v>0.73880009296243654</v>
      </c>
      <c r="AK122" s="13">
        <v>0.98835117865875277</v>
      </c>
      <c r="AL122" s="13">
        <v>0.87927711817269072</v>
      </c>
      <c r="AM122" s="13">
        <v>1.1977395164716895</v>
      </c>
      <c r="AN122" s="13">
        <v>1.2579710746565502</v>
      </c>
      <c r="AO122" s="13">
        <v>1.154027523626648</v>
      </c>
      <c r="AP122" s="13">
        <v>0.86210318089846494</v>
      </c>
      <c r="AQ122" s="13">
        <v>0.91055959707566392</v>
      </c>
      <c r="AR122" s="13">
        <v>5.7696565616193976</v>
      </c>
      <c r="AS122" s="13">
        <v>3.3787650021659488</v>
      </c>
      <c r="AT122" s="13">
        <v>0.48739532127073598</v>
      </c>
      <c r="AU122" s="13">
        <v>0.9121490684748802</v>
      </c>
      <c r="AV122" s="13">
        <v>1.4001495211247235</v>
      </c>
      <c r="AW122" s="13">
        <v>0.93678238414200865</v>
      </c>
      <c r="AX122" s="13">
        <v>1.0900088150246596</v>
      </c>
      <c r="AY122" s="13">
        <v>0.90350587967669282</v>
      </c>
      <c r="AZ122" s="13">
        <v>1.0639675613918289</v>
      </c>
      <c r="BA122" s="13">
        <v>0.97058876982554698</v>
      </c>
      <c r="BB122" s="13">
        <v>0.86814354080221046</v>
      </c>
      <c r="BC122" s="13">
        <v>1.1438075197924211</v>
      </c>
      <c r="BD122" s="13">
        <v>1.2518297142738817</v>
      </c>
      <c r="BE122" s="13">
        <v>1.856645736781789</v>
      </c>
      <c r="BF122" s="13">
        <v>0.66232326388329554</v>
      </c>
      <c r="BG122" s="13">
        <v>0.92068902348909376</v>
      </c>
      <c r="BH122" s="13">
        <v>1.1382734383833111</v>
      </c>
      <c r="BI122" s="13">
        <v>0.52776511859417763</v>
      </c>
      <c r="BJ122" s="13">
        <v>1.0883927072102142</v>
      </c>
      <c r="BK122" s="13">
        <v>0.48739532127073598</v>
      </c>
      <c r="BL122" s="13">
        <v>0.73474430971117466</v>
      </c>
      <c r="BM122" s="13">
        <v>0.89581130282592569</v>
      </c>
      <c r="BN122" s="13">
        <v>0.76648482657734984</v>
      </c>
      <c r="BO122" s="13">
        <v>0.98337306891517462</v>
      </c>
      <c r="BP122" s="13">
        <v>1.746396795774608</v>
      </c>
      <c r="BQ122" s="13">
        <v>0.68114604017894009</v>
      </c>
      <c r="BR122" s="13">
        <v>0.96451421149628436</v>
      </c>
      <c r="BS122" s="13">
        <v>1.6729164324216115</v>
      </c>
      <c r="BT122" s="13">
        <v>1.0065635484570643</v>
      </c>
      <c r="BU122" s="13">
        <v>0.25231799320114418</v>
      </c>
      <c r="BV122" s="13">
        <v>1.3391794618289561</v>
      </c>
      <c r="BW122" s="13">
        <v>0.7653845224717285</v>
      </c>
      <c r="BX122" s="13">
        <v>0.87771685352044437</v>
      </c>
      <c r="BY122" s="13">
        <v>1.5416104522231207</v>
      </c>
      <c r="BZ122" s="13">
        <v>0.92550600979601494</v>
      </c>
      <c r="CA122" s="13">
        <v>8.2457688066252879E-2</v>
      </c>
      <c r="CB122" s="13">
        <v>0.75827544659078061</v>
      </c>
      <c r="CC122" s="13">
        <v>0.95579393069426088</v>
      </c>
      <c r="CD122" s="13">
        <v>1.1741908898069928</v>
      </c>
      <c r="CE122" s="13">
        <v>1.0132146485282409</v>
      </c>
      <c r="CF122" s="13">
        <v>0.76897335036111247</v>
      </c>
      <c r="CG122" s="13">
        <v>0.78966867088590698</v>
      </c>
      <c r="CH122" s="13">
        <v>0.63951049935811555</v>
      </c>
      <c r="CI122" s="13">
        <v>0.99384911810784127</v>
      </c>
      <c r="CJ122" s="13">
        <v>1.1901852801991011</v>
      </c>
      <c r="CK122" s="13">
        <v>1.1238640178353925</v>
      </c>
      <c r="CL122" s="13">
        <v>0.82361382400197314</v>
      </c>
      <c r="CM122" s="13">
        <v>0.95366860776496387</v>
      </c>
      <c r="CN122" s="13">
        <v>1.5260022217580296</v>
      </c>
      <c r="CO122" s="13">
        <v>0.92932597178031606</v>
      </c>
      <c r="CP122" s="13">
        <v>1.4282221681990079</v>
      </c>
      <c r="CQ122" s="13">
        <v>0.95890125690730488</v>
      </c>
      <c r="CR122" s="13">
        <v>0.69368015120784876</v>
      </c>
      <c r="CS122" s="13">
        <v>1.2146080632358265</v>
      </c>
      <c r="CT122" s="13">
        <v>0.84791263174334919</v>
      </c>
      <c r="CU122" s="13">
        <v>1.1797721409712307</v>
      </c>
      <c r="CV122" s="13">
        <v>1.1016968706541428</v>
      </c>
      <c r="CW122" s="13">
        <v>1.6486289963011869</v>
      </c>
      <c r="CX122" s="13">
        <v>0.90456625206997743</v>
      </c>
      <c r="CY122" s="13">
        <v>1.2944525412091494</v>
      </c>
      <c r="DB122" s="13"/>
      <c r="DC122" s="13">
        <f t="shared" si="84"/>
        <v>1.6002688065356683</v>
      </c>
      <c r="DD122" s="13">
        <f t="shared" si="85"/>
        <v>1.1154083019063703</v>
      </c>
      <c r="DE122" s="13">
        <f t="shared" si="110"/>
        <v>1.6053350128369797</v>
      </c>
      <c r="DF122" s="13">
        <f t="shared" si="86"/>
        <v>1.8727983818614302</v>
      </c>
      <c r="DG122" s="13">
        <f t="shared" si="87"/>
        <v>5.7696565616193976</v>
      </c>
      <c r="DH122" s="13">
        <f t="shared" si="88"/>
        <v>0.48739532127073598</v>
      </c>
      <c r="DI122" s="13">
        <f t="shared" si="89"/>
        <v>1.2518297142738817</v>
      </c>
      <c r="DJ122" s="13">
        <f t="shared" si="90"/>
        <v>1.746396795774608</v>
      </c>
      <c r="DK122" s="13">
        <f t="shared" si="91"/>
        <v>0.68114604017894009</v>
      </c>
      <c r="DL122" s="13">
        <f t="shared" si="92"/>
        <v>0.25231799320114418</v>
      </c>
      <c r="DM122" s="13">
        <f t="shared" si="93"/>
        <v>1.5416104522231207</v>
      </c>
      <c r="DN122" s="13">
        <f t="shared" si="94"/>
        <v>1.5260022217580296</v>
      </c>
      <c r="DO122" s="13">
        <f t="shared" si="95"/>
        <v>0.92932597178031606</v>
      </c>
      <c r="DP122" s="13"/>
      <c r="DQ122" s="13"/>
      <c r="DR122">
        <f t="shared" si="96"/>
        <v>0</v>
      </c>
      <c r="DS122">
        <f t="shared" si="97"/>
        <v>0</v>
      </c>
      <c r="DT122" s="3">
        <f t="shared" si="98"/>
        <v>0</v>
      </c>
      <c r="DU122" s="3">
        <f t="shared" si="111"/>
        <v>0</v>
      </c>
      <c r="DV122" s="3">
        <f t="shared" si="99"/>
        <v>1</v>
      </c>
      <c r="DW122" s="3">
        <f t="shared" si="100"/>
        <v>1</v>
      </c>
      <c r="DX122" s="3">
        <f t="shared" si="101"/>
        <v>0</v>
      </c>
      <c r="DY122" s="3">
        <f t="shared" si="102"/>
        <v>0</v>
      </c>
      <c r="DZ122" s="3">
        <f t="shared" si="103"/>
        <v>0</v>
      </c>
      <c r="EA122" s="3">
        <f t="shared" si="104"/>
        <v>0</v>
      </c>
      <c r="EB122" s="3">
        <f t="shared" si="105"/>
        <v>0</v>
      </c>
      <c r="EC122" s="3">
        <f t="shared" si="106"/>
        <v>1</v>
      </c>
      <c r="ED122" s="3">
        <f t="shared" si="107"/>
        <v>0</v>
      </c>
      <c r="EE122" s="3">
        <f t="shared" si="108"/>
        <v>0</v>
      </c>
      <c r="EG122" s="15">
        <f t="shared" si="109"/>
        <v>5</v>
      </c>
      <c r="EH122" s="53"/>
      <c r="EI122" s="65">
        <v>0</v>
      </c>
      <c r="EK122" t="s">
        <v>193</v>
      </c>
    </row>
    <row r="123" spans="1:180" x14ac:dyDescent="0.2">
      <c r="A123" s="9" t="s">
        <v>173</v>
      </c>
      <c r="B123" s="7" t="s">
        <v>111</v>
      </c>
      <c r="C123" s="10"/>
      <c r="D123" s="8" t="s">
        <v>113</v>
      </c>
      <c r="E123" s="9" t="s">
        <v>114</v>
      </c>
      <c r="F123" s="16" t="s">
        <v>118</v>
      </c>
      <c r="G123" s="3">
        <v>19.04</v>
      </c>
      <c r="H123" s="13">
        <v>2.0774783436230719</v>
      </c>
      <c r="I123" s="13">
        <v>1.4259678251318504</v>
      </c>
      <c r="J123" s="13">
        <v>0.50591882224640106</v>
      </c>
      <c r="K123" s="13">
        <v>4.617910890749787</v>
      </c>
      <c r="L123" s="13">
        <v>0.79671572152970471</v>
      </c>
      <c r="M123" s="13">
        <v>2.6284967878612919</v>
      </c>
      <c r="N123" s="13">
        <v>1.6227010629248058</v>
      </c>
      <c r="O123" s="13">
        <v>3.5579018041588015</v>
      </c>
      <c r="P123" s="13">
        <v>0.71918116058390269</v>
      </c>
      <c r="Q123" s="13">
        <v>1.1783153022592061</v>
      </c>
      <c r="R123" s="13">
        <v>1.2841684329653329</v>
      </c>
      <c r="S123" s="13">
        <v>7.5666697348661565</v>
      </c>
      <c r="T123" s="13">
        <v>1.5044275329646632</v>
      </c>
      <c r="U123" s="13">
        <v>0.51893022320810378</v>
      </c>
      <c r="V123" s="13">
        <v>0.99468434506861814</v>
      </c>
      <c r="W123" s="13">
        <v>1.9244800584567068</v>
      </c>
      <c r="X123" s="13">
        <v>0.93531956722932152</v>
      </c>
      <c r="Y123" s="13">
        <v>1.3881333398713422</v>
      </c>
      <c r="Z123" s="13">
        <v>4.39320061341573</v>
      </c>
      <c r="AA123" s="13">
        <v>1.5553672653931376</v>
      </c>
      <c r="AB123" s="13">
        <v>2.1558747893632915</v>
      </c>
      <c r="AC123" s="13">
        <v>1.7303591974335173</v>
      </c>
      <c r="AD123" s="13">
        <v>2.8899142664281694</v>
      </c>
      <c r="AE123" s="13">
        <v>1.0267312827333814</v>
      </c>
      <c r="AF123" s="13">
        <v>1.7003531811692336</v>
      </c>
      <c r="AG123" s="13">
        <v>1.1869286914503208</v>
      </c>
      <c r="AH123" s="13">
        <v>3.2276964657485947</v>
      </c>
      <c r="AI123" s="13">
        <v>1.3699160919497226</v>
      </c>
      <c r="AJ123" s="13">
        <v>2.6656155501590435</v>
      </c>
      <c r="AK123" s="13">
        <v>6.3012866818074889</v>
      </c>
      <c r="AL123" s="13">
        <v>2.096922279875626</v>
      </c>
      <c r="AM123" s="13">
        <v>0.81081760332788</v>
      </c>
      <c r="AN123" s="13">
        <v>0.80633339827837347</v>
      </c>
      <c r="AO123" s="13">
        <v>1.3002723231759099</v>
      </c>
      <c r="AP123" s="13">
        <v>1.8453599113312884</v>
      </c>
      <c r="AQ123" s="13">
        <v>1.3411502147761072</v>
      </c>
      <c r="AR123" s="13">
        <v>0.95127505953123925</v>
      </c>
      <c r="AS123" s="13">
        <v>2.1547939246133545</v>
      </c>
      <c r="AT123" s="13">
        <v>2.5651667283001998</v>
      </c>
      <c r="AU123" s="13">
        <v>0.59540693973086167</v>
      </c>
      <c r="AV123" s="13">
        <v>4.1110102867930038</v>
      </c>
      <c r="AW123" s="13">
        <v>2.2633076928777123</v>
      </c>
      <c r="AX123" s="13">
        <v>4.2922248009090849</v>
      </c>
      <c r="AY123" s="13">
        <v>2.138868423276258</v>
      </c>
      <c r="AZ123" s="13">
        <v>1.6981119899573744</v>
      </c>
      <c r="BA123" s="13">
        <v>2.8274332821432204</v>
      </c>
      <c r="BB123" s="13">
        <v>1.2385159669873171</v>
      </c>
      <c r="BC123" s="13">
        <v>1.1425644314619281</v>
      </c>
      <c r="BD123" s="13">
        <v>5.1724021231283155</v>
      </c>
      <c r="BE123" s="13">
        <v>1.6541005192979594</v>
      </c>
      <c r="BF123" s="13">
        <v>1.4572752411962373</v>
      </c>
      <c r="BG123" s="13">
        <v>2.8753579028037364</v>
      </c>
      <c r="BH123" s="13">
        <v>1.1419706662694824</v>
      </c>
      <c r="BI123" s="13">
        <v>0.99429603737443195</v>
      </c>
      <c r="BJ123" s="13">
        <v>1.708542428521038</v>
      </c>
      <c r="BK123" s="13">
        <v>2.5651667283001998</v>
      </c>
      <c r="BL123" s="13">
        <v>2.5005768526003944</v>
      </c>
      <c r="BM123" s="13">
        <v>1.3592078359317148</v>
      </c>
      <c r="BN123" s="13">
        <v>0.78325278671914644</v>
      </c>
      <c r="BO123" s="13">
        <v>1.6533703188419209</v>
      </c>
      <c r="BP123" s="13">
        <v>2.9938430967830456</v>
      </c>
      <c r="BQ123" s="13">
        <v>1.7295515766976683</v>
      </c>
      <c r="BR123" s="13">
        <v>1.3749263659866753</v>
      </c>
      <c r="BS123" s="13">
        <v>0.1655828185180454</v>
      </c>
      <c r="BT123" s="13">
        <v>0.76949980989413524</v>
      </c>
      <c r="BU123" s="13">
        <v>1.2562479612551403</v>
      </c>
      <c r="BV123" s="13">
        <v>0.56233428457305523</v>
      </c>
      <c r="BW123" s="13">
        <v>0.38905074562360215</v>
      </c>
      <c r="BX123" s="13">
        <v>1.4066618166809648</v>
      </c>
      <c r="BY123" s="13">
        <v>1.1320221764193852</v>
      </c>
      <c r="BZ123" s="13">
        <v>2.404013154041555</v>
      </c>
      <c r="CA123" s="13">
        <v>0.48081982327475892</v>
      </c>
      <c r="CB123" s="13">
        <v>6.2258611005051305</v>
      </c>
      <c r="CC123" s="13">
        <v>2.9390471009446539</v>
      </c>
      <c r="CD123" s="13">
        <v>1.3420781862750732</v>
      </c>
      <c r="CE123" s="13">
        <v>2.5305811200266768</v>
      </c>
      <c r="CF123" s="13">
        <v>2.924848714874551</v>
      </c>
      <c r="CG123" s="13">
        <v>1.3878259134333755</v>
      </c>
      <c r="CH123" s="13">
        <v>0.43251923965852118</v>
      </c>
      <c r="CI123" s="13">
        <v>1.6753571989416398</v>
      </c>
      <c r="CJ123" s="13">
        <v>0.91614697812998713</v>
      </c>
      <c r="CK123" s="13">
        <v>2.2851845418432521</v>
      </c>
      <c r="CL123" s="13">
        <v>1.6350879276121157</v>
      </c>
      <c r="CM123" s="13">
        <v>1.0823578957143531</v>
      </c>
      <c r="CN123" s="13">
        <v>3.0800907974573861</v>
      </c>
      <c r="CO123" s="13">
        <v>1.1083037378498983</v>
      </c>
      <c r="CP123" s="13">
        <v>0.40755155721967123</v>
      </c>
      <c r="CQ123" s="13">
        <v>1.5838391986052593</v>
      </c>
      <c r="CR123" s="13">
        <v>0.3845712749379584</v>
      </c>
      <c r="CS123" s="13">
        <v>1.636199289592063</v>
      </c>
      <c r="CT123" s="13">
        <v>2.0071408818389789</v>
      </c>
      <c r="CU123" s="13">
        <v>0.60838591043345336</v>
      </c>
      <c r="CV123" s="13">
        <v>1.052409124901581</v>
      </c>
      <c r="CW123" s="13">
        <v>5.0545311777429962</v>
      </c>
      <c r="CX123" s="13">
        <v>1.3594835054233074</v>
      </c>
      <c r="CY123" s="13">
        <v>0.58402479799686446</v>
      </c>
      <c r="DB123" s="13"/>
      <c r="DC123" s="13">
        <f t="shared" si="84"/>
        <v>4.617910890749787</v>
      </c>
      <c r="DD123" s="13">
        <f t="shared" si="85"/>
        <v>2.6284967878612919</v>
      </c>
      <c r="DE123" s="13">
        <f t="shared" si="110"/>
        <v>0.71918116058390269</v>
      </c>
      <c r="DF123" s="13">
        <f t="shared" si="86"/>
        <v>1.5044275329646632</v>
      </c>
      <c r="DG123" s="13">
        <f t="shared" si="87"/>
        <v>0.95127505953123925</v>
      </c>
      <c r="DH123" s="13">
        <f t="shared" si="88"/>
        <v>2.5651667283001998</v>
      </c>
      <c r="DI123" s="13">
        <f t="shared" si="89"/>
        <v>5.1724021231283155</v>
      </c>
      <c r="DJ123" s="13">
        <f t="shared" si="90"/>
        <v>2.9938430967830456</v>
      </c>
      <c r="DK123" s="13">
        <f t="shared" si="91"/>
        <v>1.7295515766976683</v>
      </c>
      <c r="DL123" s="13">
        <f t="shared" si="92"/>
        <v>1.2562479612551403</v>
      </c>
      <c r="DM123" s="13">
        <f t="shared" si="93"/>
        <v>1.1320221764193852</v>
      </c>
      <c r="DN123" s="13">
        <f t="shared" si="94"/>
        <v>3.0800907974573861</v>
      </c>
      <c r="DO123" s="13">
        <f t="shared" si="95"/>
        <v>1.1083037378498983</v>
      </c>
      <c r="DP123" s="13"/>
      <c r="DQ123" s="13"/>
      <c r="DR123">
        <f t="shared" si="96"/>
        <v>1</v>
      </c>
      <c r="DS123">
        <f t="shared" si="97"/>
        <v>0</v>
      </c>
      <c r="DT123" s="3">
        <f t="shared" si="98"/>
        <v>1</v>
      </c>
      <c r="DU123" s="3">
        <f t="shared" si="111"/>
        <v>0</v>
      </c>
      <c r="DV123" s="3">
        <f t="shared" si="99"/>
        <v>1</v>
      </c>
      <c r="DW123" s="3">
        <f t="shared" si="100"/>
        <v>0</v>
      </c>
      <c r="DX123" s="3">
        <f t="shared" si="101"/>
        <v>0</v>
      </c>
      <c r="DY123" s="3">
        <f t="shared" si="102"/>
        <v>1</v>
      </c>
      <c r="DZ123" s="3">
        <f t="shared" si="103"/>
        <v>1</v>
      </c>
      <c r="EA123" s="3">
        <f t="shared" si="104"/>
        <v>0</v>
      </c>
      <c r="EB123" s="3">
        <f t="shared" si="105"/>
        <v>0</v>
      </c>
      <c r="EC123" s="3">
        <f t="shared" si="106"/>
        <v>0</v>
      </c>
      <c r="ED123" s="3">
        <f t="shared" si="107"/>
        <v>1</v>
      </c>
      <c r="EE123" s="3">
        <f t="shared" si="108"/>
        <v>0</v>
      </c>
      <c r="EG123" s="15">
        <f t="shared" si="109"/>
        <v>14</v>
      </c>
      <c r="EH123" s="54" t="s">
        <v>137</v>
      </c>
      <c r="EI123" s="65">
        <v>2</v>
      </c>
      <c r="EJ123" t="s">
        <v>112</v>
      </c>
      <c r="EK123" t="s">
        <v>193</v>
      </c>
    </row>
    <row r="124" spans="1:180" x14ac:dyDescent="0.2">
      <c r="A124" s="9" t="s">
        <v>173</v>
      </c>
      <c r="B124" s="7" t="s">
        <v>111</v>
      </c>
      <c r="C124" s="10"/>
      <c r="D124" s="8" t="s">
        <v>113</v>
      </c>
      <c r="E124" s="9" t="s">
        <v>114</v>
      </c>
      <c r="F124" s="22" t="s">
        <v>123</v>
      </c>
      <c r="G124" s="3">
        <v>19.670000000000002</v>
      </c>
      <c r="H124" s="13">
        <v>2.0324507820892563</v>
      </c>
      <c r="I124" s="13">
        <v>1.1782931896749618</v>
      </c>
      <c r="J124" s="13">
        <v>0.53677669202306089</v>
      </c>
      <c r="K124" s="13">
        <v>12.837694802412077</v>
      </c>
      <c r="L124" s="13">
        <v>1.7654533399633991</v>
      </c>
      <c r="M124" s="13">
        <v>2.1758391581953047</v>
      </c>
      <c r="N124" s="13">
        <v>1.2856591825538379</v>
      </c>
      <c r="O124" s="13">
        <v>4.2445168504580257</v>
      </c>
      <c r="P124" s="13">
        <v>1.7134147352436144</v>
      </c>
      <c r="Q124" s="13">
        <v>1.3873331401065934</v>
      </c>
      <c r="R124" s="13">
        <v>2.3497515905878457</v>
      </c>
      <c r="S124" s="13">
        <v>2.3194889663297591</v>
      </c>
      <c r="T124" s="13">
        <v>1.8140265774251785</v>
      </c>
      <c r="U124" s="13">
        <v>0.61416515323420884</v>
      </c>
      <c r="V124" s="13">
        <v>1.5449019127186188</v>
      </c>
      <c r="W124" s="13">
        <v>2.9210171267073028</v>
      </c>
      <c r="X124" s="13">
        <v>1.5103543763103708</v>
      </c>
      <c r="Y124" s="13">
        <v>0.70003782315473595</v>
      </c>
      <c r="Z124" s="13">
        <v>1.7062360713582301</v>
      </c>
      <c r="AA124" s="13">
        <v>2.6371856133014857</v>
      </c>
      <c r="AB124" s="13">
        <v>2.2010905757268087</v>
      </c>
      <c r="AC124" s="13">
        <v>1.0696876346589279</v>
      </c>
      <c r="AD124" s="13">
        <v>2.8748482858142737</v>
      </c>
      <c r="AE124" s="13">
        <v>1.6436024865074412</v>
      </c>
      <c r="AF124" s="13">
        <v>0.86503326300758543</v>
      </c>
      <c r="AG124" s="13">
        <v>1.9743017539351608</v>
      </c>
      <c r="AH124" s="13">
        <v>1.3829952702460535</v>
      </c>
      <c r="AI124" s="13">
        <v>0.90242216026824873</v>
      </c>
      <c r="AJ124" s="13">
        <v>0.88715368385568394</v>
      </c>
      <c r="AK124" s="13">
        <v>2.9426085850972226</v>
      </c>
      <c r="AL124" s="13">
        <v>1.0855226511931133</v>
      </c>
      <c r="AM124" s="13">
        <v>0.70432548272504325</v>
      </c>
      <c r="AN124" s="13">
        <v>1.2879697856157448</v>
      </c>
      <c r="AO124" s="13">
        <v>1.5808249616517733</v>
      </c>
      <c r="AP124" s="13">
        <v>0.85852523983968632</v>
      </c>
      <c r="AQ124" s="13">
        <v>0.84605616916446458</v>
      </c>
      <c r="AR124" s="13">
        <v>6.6000888455850113</v>
      </c>
      <c r="AS124" s="13">
        <v>4.258944744592073</v>
      </c>
      <c r="AT124" s="13">
        <v>1.491913929663085</v>
      </c>
      <c r="AU124" s="13">
        <v>0.83009106566136837</v>
      </c>
      <c r="AV124" s="13">
        <v>5.6552111831402643</v>
      </c>
      <c r="AW124" s="13">
        <v>1.6583929078301982</v>
      </c>
      <c r="AX124" s="13">
        <v>2.2475291109949458</v>
      </c>
      <c r="AY124" s="13">
        <v>3.1331327437924235</v>
      </c>
      <c r="AZ124" s="13">
        <v>1.030578332711225</v>
      </c>
      <c r="BA124" s="13">
        <v>1.1982526018974224</v>
      </c>
      <c r="BB124" s="13">
        <v>1.1647380315990417</v>
      </c>
      <c r="BC124" s="13">
        <v>1.2904232125182467</v>
      </c>
      <c r="BD124" s="13">
        <v>3.3590152060642664</v>
      </c>
      <c r="BE124" s="13">
        <v>3.0036122139962695</v>
      </c>
      <c r="BF124" s="13">
        <v>0.52836523097768218</v>
      </c>
      <c r="BG124" s="13">
        <v>1.6526553042409797</v>
      </c>
      <c r="BH124" s="13">
        <v>1.2318675672274415</v>
      </c>
      <c r="BI124" s="13">
        <v>0.6839524373129755</v>
      </c>
      <c r="BJ124" s="13">
        <v>1.0183257917342072</v>
      </c>
      <c r="BK124" s="13">
        <v>1.491913929663085</v>
      </c>
      <c r="BL124" s="13">
        <v>1.265155034164928</v>
      </c>
      <c r="BM124" s="13">
        <v>1.0462783934265791</v>
      </c>
      <c r="BN124" s="13">
        <v>0.59473922627487952</v>
      </c>
      <c r="BO124" s="13">
        <v>0.93939951283269707</v>
      </c>
      <c r="BP124" s="13">
        <v>1.7634264306521041</v>
      </c>
      <c r="BQ124" s="13">
        <v>1.5911127317976783</v>
      </c>
      <c r="BR124" s="13">
        <v>1.0583922485239337</v>
      </c>
      <c r="BS124" s="13">
        <v>1.2195639242235412</v>
      </c>
      <c r="BT124" s="13">
        <v>0.90340090137551932</v>
      </c>
      <c r="BU124" s="13">
        <v>2.0666799620905238</v>
      </c>
      <c r="BV124" s="13">
        <v>0.9561768005021255</v>
      </c>
      <c r="BW124" s="13">
        <v>0.38911179888945507</v>
      </c>
      <c r="BX124" s="13">
        <v>0.85017250931066657</v>
      </c>
      <c r="BY124" s="13">
        <v>2.0540029566408107</v>
      </c>
      <c r="BZ124" s="13">
        <v>1.5936272958733118</v>
      </c>
      <c r="CA124" s="13">
        <v>1.9102981465167073</v>
      </c>
      <c r="CB124" s="13">
        <v>2.8182389008888062</v>
      </c>
      <c r="CC124" s="13">
        <v>1.2734757712327802</v>
      </c>
      <c r="CD124" s="13">
        <v>1.0685592966064597</v>
      </c>
      <c r="CE124" s="13">
        <v>1.5507217467094834</v>
      </c>
      <c r="CF124" s="13">
        <v>0.93627582065711701</v>
      </c>
      <c r="CG124" s="13">
        <v>0.79736896509849375</v>
      </c>
      <c r="CH124" s="13">
        <v>0.50664247954350983</v>
      </c>
      <c r="CI124" s="13">
        <v>1.0105206123656028</v>
      </c>
      <c r="CJ124" s="13">
        <v>0.84979465834344947</v>
      </c>
      <c r="CK124" s="13">
        <v>2.1621513081314516</v>
      </c>
      <c r="CL124" s="13">
        <v>1.1049950832777944</v>
      </c>
      <c r="CM124" s="13">
        <v>1.4394921619232821</v>
      </c>
      <c r="CN124" s="13">
        <v>1.0895686228393604</v>
      </c>
      <c r="CO124" s="13">
        <v>0.88163697308064815</v>
      </c>
      <c r="CP124" s="13">
        <v>1.1552622731729407</v>
      </c>
      <c r="CQ124" s="13">
        <v>1.0893398898874338</v>
      </c>
      <c r="CR124" s="13">
        <v>0.45892888225468681</v>
      </c>
      <c r="CS124" s="13">
        <v>1.6409040162996262</v>
      </c>
      <c r="CT124" s="13">
        <v>1.2362645694988508</v>
      </c>
      <c r="CU124" s="13">
        <v>1.0736384518528648</v>
      </c>
      <c r="CV124" s="13">
        <v>1.1437147856604604</v>
      </c>
      <c r="CW124" s="13">
        <v>4.6759735672735125</v>
      </c>
      <c r="CX124" s="13">
        <v>0.76806380929510243</v>
      </c>
      <c r="CY124" s="13">
        <v>0.7352679843455443</v>
      </c>
      <c r="DB124" s="13"/>
      <c r="DC124" s="13">
        <f t="shared" si="84"/>
        <v>12.837694802412077</v>
      </c>
      <c r="DD124" s="13">
        <f t="shared" si="85"/>
        <v>2.1758391581953047</v>
      </c>
      <c r="DE124" s="13">
        <f t="shared" si="110"/>
        <v>1.7134147352436144</v>
      </c>
      <c r="DF124" s="13">
        <f t="shared" si="86"/>
        <v>1.8140265774251785</v>
      </c>
      <c r="DG124" s="13">
        <f t="shared" si="87"/>
        <v>6.6000888455850113</v>
      </c>
      <c r="DH124" s="13">
        <f t="shared" si="88"/>
        <v>1.491913929663085</v>
      </c>
      <c r="DI124" s="13">
        <f t="shared" si="89"/>
        <v>3.3590152060642664</v>
      </c>
      <c r="DJ124" s="13">
        <f t="shared" si="90"/>
        <v>1.7634264306521041</v>
      </c>
      <c r="DK124" s="13">
        <f t="shared" si="91"/>
        <v>1.5911127317976783</v>
      </c>
      <c r="DL124" s="13">
        <f t="shared" si="92"/>
        <v>2.0666799620905238</v>
      </c>
      <c r="DM124" s="13">
        <f t="shared" si="93"/>
        <v>2.0540029566408107</v>
      </c>
      <c r="DN124" s="13">
        <f t="shared" si="94"/>
        <v>1.0895686228393604</v>
      </c>
      <c r="DO124" s="13">
        <f t="shared" si="95"/>
        <v>0.88163697308064815</v>
      </c>
      <c r="DP124" s="13"/>
      <c r="DQ124" s="13"/>
      <c r="DR124">
        <f t="shared" si="96"/>
        <v>1</v>
      </c>
      <c r="DS124">
        <f t="shared" si="97"/>
        <v>1</v>
      </c>
      <c r="DT124" s="3">
        <f t="shared" si="98"/>
        <v>1</v>
      </c>
      <c r="DU124" s="3">
        <f t="shared" si="111"/>
        <v>0</v>
      </c>
      <c r="DV124" s="3">
        <f t="shared" si="99"/>
        <v>1</v>
      </c>
      <c r="DW124" s="3">
        <f t="shared" si="100"/>
        <v>1</v>
      </c>
      <c r="DX124" s="3">
        <f t="shared" si="101"/>
        <v>0</v>
      </c>
      <c r="DY124" s="3">
        <f t="shared" si="102"/>
        <v>1</v>
      </c>
      <c r="DZ124" s="3">
        <f t="shared" si="103"/>
        <v>0</v>
      </c>
      <c r="EA124" s="3">
        <f t="shared" si="104"/>
        <v>0</v>
      </c>
      <c r="EB124" s="3">
        <f t="shared" si="105"/>
        <v>0</v>
      </c>
      <c r="EC124" s="3">
        <f t="shared" si="106"/>
        <v>1</v>
      </c>
      <c r="ED124" s="3">
        <f t="shared" si="107"/>
        <v>0</v>
      </c>
      <c r="EE124" s="3">
        <f t="shared" si="108"/>
        <v>0</v>
      </c>
      <c r="EG124" s="15">
        <f t="shared" si="109"/>
        <v>15</v>
      </c>
      <c r="EH124" s="55"/>
      <c r="EI124" s="65">
        <v>1</v>
      </c>
    </row>
    <row r="125" spans="1:180" x14ac:dyDescent="0.2">
      <c r="A125" s="9" t="s">
        <v>174</v>
      </c>
      <c r="B125" s="7" t="s">
        <v>111</v>
      </c>
      <c r="C125" s="10"/>
      <c r="D125" s="8" t="s">
        <v>113</v>
      </c>
      <c r="E125" s="9" t="s">
        <v>114</v>
      </c>
      <c r="F125" s="16" t="s">
        <v>118</v>
      </c>
      <c r="G125" s="3">
        <v>26.86</v>
      </c>
      <c r="H125" s="13">
        <v>1.4527973114660462</v>
      </c>
      <c r="I125" s="13">
        <v>1.6887332147203162</v>
      </c>
      <c r="J125" s="13">
        <v>0.26812503190657411</v>
      </c>
      <c r="K125" s="13">
        <v>13.84449317235307</v>
      </c>
      <c r="L125" s="13">
        <v>175.59852896968866</v>
      </c>
      <c r="M125" s="13">
        <v>94.238062421242574</v>
      </c>
      <c r="N125" s="13">
        <v>1.0810230224455404</v>
      </c>
      <c r="O125" s="13">
        <v>0.47467984322959772</v>
      </c>
      <c r="P125" s="13">
        <v>0.52428643859976276</v>
      </c>
      <c r="Q125" s="13">
        <v>0.80147289606866867</v>
      </c>
      <c r="R125" s="13">
        <v>0.56834326139673974</v>
      </c>
      <c r="S125" s="13">
        <v>17.798188138035101</v>
      </c>
      <c r="T125" s="13">
        <v>4.0368070050016813</v>
      </c>
      <c r="U125" s="13">
        <v>5.2329064507898435</v>
      </c>
      <c r="V125" s="13">
        <v>28.174354963386563</v>
      </c>
      <c r="W125" s="13">
        <v>3.6514480925169326</v>
      </c>
      <c r="X125" s="13">
        <v>15.32198463708499</v>
      </c>
      <c r="Y125" s="13">
        <v>0.22643143373963828</v>
      </c>
      <c r="Z125" s="13">
        <v>13.921785829299493</v>
      </c>
      <c r="AA125" s="13">
        <v>0.99395695572292286</v>
      </c>
      <c r="AB125" s="13">
        <v>1.7804888369331469</v>
      </c>
      <c r="AC125" s="13">
        <v>1.0755477316871813</v>
      </c>
      <c r="AD125" s="13">
        <v>3.8504490152631794</v>
      </c>
      <c r="AE125" s="13">
        <v>3.0781395678546044</v>
      </c>
      <c r="AF125" s="13">
        <v>2.7317670055999406</v>
      </c>
      <c r="AG125" s="13">
        <v>50.6058850453704</v>
      </c>
      <c r="AH125" s="13">
        <v>0.85530146320794909</v>
      </c>
      <c r="AI125" s="13">
        <v>3.0065053590003554</v>
      </c>
      <c r="AJ125" s="13">
        <v>0.61067162723119717</v>
      </c>
      <c r="AK125" s="13">
        <v>1.1889157190766237</v>
      </c>
      <c r="AL125" s="13">
        <v>0.73829709678654087</v>
      </c>
      <c r="AM125" s="13">
        <v>6.7053168481137806E-2</v>
      </c>
      <c r="AN125" s="13">
        <v>12.583386941167294</v>
      </c>
      <c r="AO125" s="13">
        <v>0.39034286558344655</v>
      </c>
      <c r="AP125" s="13">
        <v>1.6221443661808681</v>
      </c>
      <c r="AQ125" s="13">
        <v>0.70586824960929295</v>
      </c>
      <c r="AR125" s="13">
        <v>148.25474392151662</v>
      </c>
      <c r="AS125" s="13">
        <v>251.00110454935134</v>
      </c>
      <c r="AT125" s="13">
        <v>1.2083618987558493</v>
      </c>
      <c r="AU125" s="13">
        <v>0.35501402913814101</v>
      </c>
      <c r="AV125" s="13">
        <v>5.1106010768874288</v>
      </c>
      <c r="AW125" s="13">
        <v>3.5123405432429111</v>
      </c>
      <c r="AX125" s="13">
        <v>4.7099953573072479</v>
      </c>
      <c r="AY125" s="13">
        <v>1.6827813509863574</v>
      </c>
      <c r="AZ125" s="13">
        <v>2.3423093198331864</v>
      </c>
      <c r="BA125" s="13">
        <v>1.818984760787773E-5</v>
      </c>
      <c r="BB125" s="13">
        <v>1.3403525021122755</v>
      </c>
      <c r="BC125" s="13">
        <v>0.52714637575237455</v>
      </c>
      <c r="BD125" s="13">
        <v>2.091929801812578</v>
      </c>
      <c r="BE125" s="13">
        <v>159.79150581578781</v>
      </c>
      <c r="BF125" s="13">
        <v>6.6680891395497008</v>
      </c>
      <c r="BG125" s="13">
        <v>1.0700969747285998</v>
      </c>
      <c r="BH125" s="13">
        <v>4.043278537151382</v>
      </c>
      <c r="BI125" s="13">
        <v>0.74522468202569603</v>
      </c>
      <c r="BJ125" s="13">
        <v>0.78282735479708021</v>
      </c>
      <c r="BK125" s="13">
        <v>1.2083618987558493</v>
      </c>
      <c r="BL125" s="13">
        <v>4.0173967482469886</v>
      </c>
      <c r="BM125" s="13">
        <v>3.6823385299772235E-2</v>
      </c>
      <c r="BN125" s="13">
        <v>18.916193539039607</v>
      </c>
      <c r="BO125" s="13">
        <v>3.2029691287154294</v>
      </c>
      <c r="BP125" s="13">
        <v>13.794283465269332</v>
      </c>
      <c r="BQ125" s="13">
        <v>134.77396654797229</v>
      </c>
      <c r="BR125" s="13">
        <v>2.1485366058587907</v>
      </c>
      <c r="BS125" s="13">
        <v>0.2101694507700573</v>
      </c>
      <c r="BT125" s="13">
        <v>2.2910244817009207</v>
      </c>
      <c r="BU125" s="13">
        <v>22.676424161667441</v>
      </c>
      <c r="BV125" s="13">
        <v>0.15642032738479902</v>
      </c>
      <c r="BW125" s="13">
        <v>0.64261664267424212</v>
      </c>
      <c r="BX125" s="13">
        <v>0.39128060998804021</v>
      </c>
      <c r="BY125" s="13">
        <v>22.052987750098591</v>
      </c>
      <c r="BZ125" s="13">
        <v>9.0595839012043644</v>
      </c>
      <c r="CA125" s="13">
        <v>21.076571242975348</v>
      </c>
      <c r="CB125" s="13">
        <v>0.8248898503156622</v>
      </c>
      <c r="CC125" s="13">
        <v>4.6892216687062831</v>
      </c>
      <c r="CD125" s="13">
        <v>19.007128943063538</v>
      </c>
      <c r="CE125" s="13">
        <v>2.6453685332083832</v>
      </c>
      <c r="CF125" s="13">
        <v>8.068844039108118</v>
      </c>
      <c r="CG125" s="13">
        <v>2.0517096915682096</v>
      </c>
      <c r="CH125" s="13">
        <v>1.4588547146471584</v>
      </c>
      <c r="CI125" s="13">
        <v>0.98518647139362181</v>
      </c>
      <c r="CJ125" s="13">
        <v>3.884290157879561</v>
      </c>
      <c r="CK125" s="13">
        <v>0.82720148226663615</v>
      </c>
      <c r="CL125" s="13">
        <v>0.47743234669412282</v>
      </c>
      <c r="CM125" s="13">
        <v>0.64090286488007064</v>
      </c>
      <c r="CN125" s="13">
        <v>4.1611228453816391</v>
      </c>
      <c r="CO125" s="13">
        <v>10.79546375650569</v>
      </c>
      <c r="CP125" s="13">
        <v>0.42017274376896274</v>
      </c>
      <c r="CQ125" s="13">
        <v>0.37046929275038365</v>
      </c>
      <c r="CR125" s="13">
        <v>2.370716108573991</v>
      </c>
      <c r="CS125" s="13">
        <v>0.92938513799988864</v>
      </c>
      <c r="CT125" s="13">
        <v>2.7115953153764694</v>
      </c>
      <c r="CU125" s="13">
        <v>0.90567079887693691</v>
      </c>
      <c r="CV125" s="13">
        <v>1.969317413180204</v>
      </c>
      <c r="CW125" s="13">
        <v>3.7883701112488835</v>
      </c>
      <c r="CX125" s="13">
        <v>2.9836093382263593</v>
      </c>
      <c r="CY125" s="13">
        <v>1.6223684851838529</v>
      </c>
      <c r="DB125" s="13"/>
      <c r="DC125" s="13">
        <f t="shared" si="84"/>
        <v>13.84449317235307</v>
      </c>
      <c r="DD125" s="13">
        <f t="shared" si="85"/>
        <v>94.238062421242574</v>
      </c>
      <c r="DE125" s="13">
        <f t="shared" si="110"/>
        <v>0.52428643859976276</v>
      </c>
      <c r="DF125" s="13">
        <f t="shared" si="86"/>
        <v>4.0368070050016813</v>
      </c>
      <c r="DG125" s="13">
        <f t="shared" si="87"/>
        <v>148.25474392151662</v>
      </c>
      <c r="DH125" s="13">
        <f t="shared" si="88"/>
        <v>1.2083618987558493</v>
      </c>
      <c r="DI125" s="13">
        <f t="shared" si="89"/>
        <v>2.091929801812578</v>
      </c>
      <c r="DJ125" s="13">
        <f t="shared" si="90"/>
        <v>13.794283465269332</v>
      </c>
      <c r="DK125" s="13">
        <f t="shared" si="91"/>
        <v>134.77396654797229</v>
      </c>
      <c r="DL125" s="13">
        <f t="shared" si="92"/>
        <v>22.676424161667441</v>
      </c>
      <c r="DM125" s="13">
        <f t="shared" si="93"/>
        <v>22.052987750098591</v>
      </c>
      <c r="DN125" s="13">
        <f t="shared" si="94"/>
        <v>4.1611228453816391</v>
      </c>
      <c r="DO125" s="13">
        <f t="shared" si="95"/>
        <v>10.79546375650569</v>
      </c>
      <c r="DP125" s="13"/>
      <c r="DQ125" s="13"/>
      <c r="DR125">
        <f t="shared" si="96"/>
        <v>1</v>
      </c>
      <c r="DS125">
        <f t="shared" si="97"/>
        <v>1</v>
      </c>
      <c r="DT125" s="3">
        <f t="shared" si="98"/>
        <v>1</v>
      </c>
      <c r="DU125" s="3">
        <f t="shared" si="111"/>
        <v>0</v>
      </c>
      <c r="DV125" s="3">
        <f t="shared" si="99"/>
        <v>1</v>
      </c>
      <c r="DW125" s="3">
        <f t="shared" si="100"/>
        <v>1</v>
      </c>
      <c r="DX125" s="3">
        <f t="shared" si="101"/>
        <v>0</v>
      </c>
      <c r="DY125" s="3">
        <f t="shared" si="102"/>
        <v>1</v>
      </c>
      <c r="DZ125" s="3">
        <f t="shared" si="103"/>
        <v>1</v>
      </c>
      <c r="EA125" s="3">
        <f t="shared" si="104"/>
        <v>1</v>
      </c>
      <c r="EB125" s="3">
        <f t="shared" si="105"/>
        <v>1</v>
      </c>
      <c r="EC125" s="3">
        <f t="shared" si="106"/>
        <v>1</v>
      </c>
      <c r="ED125" s="3">
        <f t="shared" si="107"/>
        <v>1</v>
      </c>
      <c r="EE125" s="3">
        <f t="shared" si="108"/>
        <v>1</v>
      </c>
      <c r="EG125" s="15">
        <f t="shared" si="109"/>
        <v>32</v>
      </c>
      <c r="EH125" s="56" t="s">
        <v>112</v>
      </c>
      <c r="EI125" s="65">
        <v>1</v>
      </c>
      <c r="EJ125" t="s">
        <v>193</v>
      </c>
      <c r="EK125" t="s">
        <v>193</v>
      </c>
      <c r="EL125" t="s">
        <v>193</v>
      </c>
    </row>
    <row r="126" spans="1:180" x14ac:dyDescent="0.2">
      <c r="A126" s="9" t="s">
        <v>174</v>
      </c>
      <c r="B126" s="7" t="s">
        <v>111</v>
      </c>
      <c r="C126" s="10"/>
      <c r="D126" s="8" t="s">
        <v>113</v>
      </c>
      <c r="E126" s="9" t="s">
        <v>114</v>
      </c>
      <c r="F126" s="22" t="s">
        <v>123</v>
      </c>
      <c r="G126" s="3">
        <v>25.66</v>
      </c>
      <c r="H126" s="13">
        <v>0.97618089125658569</v>
      </c>
      <c r="I126" s="13">
        <v>2.2018230995190575</v>
      </c>
      <c r="J126" s="13">
        <v>0.13345210186400622</v>
      </c>
      <c r="K126" s="13">
        <v>48.986566255103199</v>
      </c>
      <c r="L126" s="13">
        <v>172.68975573161688</v>
      </c>
      <c r="M126" s="13">
        <v>47.293562460685628</v>
      </c>
      <c r="N126" s="13">
        <v>1.1285796547425992</v>
      </c>
      <c r="O126" s="13">
        <v>1.7092751192448953E-3</v>
      </c>
      <c r="P126" s="13">
        <v>0.99922009831883274</v>
      </c>
      <c r="Q126" s="13">
        <v>0.43056837500839351</v>
      </c>
      <c r="R126" s="13">
        <v>0.56428982737130051</v>
      </c>
      <c r="S126" s="13">
        <v>149.68719317117086</v>
      </c>
      <c r="T126" s="13">
        <v>28.269914074608302</v>
      </c>
      <c r="U126" s="13">
        <v>2.4771797598977257</v>
      </c>
      <c r="V126" s="13">
        <v>35.74117708008567</v>
      </c>
      <c r="W126" s="13">
        <v>7.2524619286261247</v>
      </c>
      <c r="X126" s="13">
        <v>11.850590886939521</v>
      </c>
      <c r="Y126" s="13">
        <v>2.765431828767849</v>
      </c>
      <c r="Z126" s="13">
        <v>17.664943978161244</v>
      </c>
      <c r="AA126" s="13">
        <v>0.84147896674963107</v>
      </c>
      <c r="AB126" s="13">
        <v>1.2572037790776178</v>
      </c>
      <c r="AC126" s="13">
        <v>6.2983496642356925E-3</v>
      </c>
      <c r="AD126" s="13">
        <v>3.5442633945217707</v>
      </c>
      <c r="AE126" s="13">
        <v>2.2483418668754527</v>
      </c>
      <c r="AF126" s="13">
        <v>3.4890336572767291</v>
      </c>
      <c r="AG126" s="13">
        <v>33.668849287120231</v>
      </c>
      <c r="AH126" s="13">
        <v>0.76832905822955289</v>
      </c>
      <c r="AI126" s="13">
        <v>0.25417153949506621</v>
      </c>
      <c r="AJ126" s="13">
        <v>0.33200018554534855</v>
      </c>
      <c r="AK126" s="13">
        <v>0.47602051415593877</v>
      </c>
      <c r="AL126" s="13">
        <v>0.25532201263501653</v>
      </c>
      <c r="AM126" s="13">
        <v>0.18381344305093333</v>
      </c>
      <c r="AN126" s="13">
        <v>4.9832907475361896</v>
      </c>
      <c r="AO126" s="13">
        <v>1.166897331874764</v>
      </c>
      <c r="AP126" s="13">
        <v>1.2158223577482161</v>
      </c>
      <c r="AQ126" s="13">
        <v>1.0145397217543155</v>
      </c>
      <c r="AR126" s="13">
        <v>327.303551158978</v>
      </c>
      <c r="AS126" s="13">
        <v>282.5761731776488</v>
      </c>
      <c r="AT126" s="13">
        <v>0.29303894294245486</v>
      </c>
      <c r="AU126" s="13">
        <v>0.66588341923101535</v>
      </c>
      <c r="AV126" s="13">
        <v>6.5959519994763713</v>
      </c>
      <c r="AW126" s="13">
        <v>1.8944589140600816</v>
      </c>
      <c r="AX126" s="13">
        <v>3.0112026488902521</v>
      </c>
      <c r="AY126" s="13">
        <v>1.116981967140924</v>
      </c>
      <c r="AZ126" s="13">
        <v>0.57652463708042245</v>
      </c>
      <c r="BA126" s="13">
        <v>0.42423397589595047</v>
      </c>
      <c r="BB126" s="13">
        <v>2.1614590531162423</v>
      </c>
      <c r="BC126" s="13">
        <v>0.96583208475471849</v>
      </c>
      <c r="BD126" s="13">
        <v>2.0000531326313613</v>
      </c>
      <c r="BE126" s="13">
        <v>134.24258237265497</v>
      </c>
      <c r="BF126" s="13">
        <v>4.5999157524248906</v>
      </c>
      <c r="BG126" s="13">
        <v>0.19435765711888273</v>
      </c>
      <c r="BH126" s="13">
        <v>2.2081637575710658</v>
      </c>
      <c r="BI126" s="13">
        <v>9.0494122716574921E-2</v>
      </c>
      <c r="BJ126" s="13">
        <v>1.0056994291487438</v>
      </c>
      <c r="BK126" s="13">
        <v>0.29303894294245486</v>
      </c>
      <c r="BL126" s="13">
        <v>2.6597933954202131</v>
      </c>
      <c r="BM126" s="13">
        <v>1.9148969749097808</v>
      </c>
      <c r="BN126" s="13">
        <v>372.81836990273439</v>
      </c>
      <c r="BO126" s="13">
        <v>2.9318488958603846</v>
      </c>
      <c r="BP126" s="13">
        <v>21.561436421643258</v>
      </c>
      <c r="BQ126" s="13">
        <v>128.18077216033555</v>
      </c>
      <c r="BR126" s="13">
        <v>3.1467758150187266</v>
      </c>
      <c r="BS126" s="13">
        <v>2.8057089909143915</v>
      </c>
      <c r="BT126" s="13">
        <v>3.1284287745768276</v>
      </c>
      <c r="BU126" s="13">
        <v>4.5608888000786632</v>
      </c>
      <c r="BV126" s="13">
        <v>0.23608025796749582</v>
      </c>
      <c r="BW126" s="13">
        <v>1.5694473505545388</v>
      </c>
      <c r="BX126" s="13">
        <v>0.48559568759242461</v>
      </c>
      <c r="BY126" s="13">
        <v>30.073862351269032</v>
      </c>
      <c r="BZ126" s="13">
        <v>5.9973046624168616</v>
      </c>
      <c r="CA126" s="13">
        <v>8.9123001571913818</v>
      </c>
      <c r="CB126" s="13">
        <v>0.14032013183499001</v>
      </c>
      <c r="CC126" s="13">
        <v>2.2357695814314642</v>
      </c>
      <c r="CD126" s="13">
        <v>24.550269699803021</v>
      </c>
      <c r="CE126" s="13">
        <v>2.077631568169624</v>
      </c>
      <c r="CF126" s="13">
        <v>2.5793463451831182</v>
      </c>
      <c r="CG126" s="13">
        <v>1.1292143435670385</v>
      </c>
      <c r="CH126" s="13">
        <v>0.85918454667236899</v>
      </c>
      <c r="CI126" s="13">
        <v>0.61860858049487277</v>
      </c>
      <c r="CJ126" s="13">
        <v>1.7989887694095779</v>
      </c>
      <c r="CK126" s="13">
        <v>0.68040586732834618</v>
      </c>
      <c r="CL126" s="13">
        <v>0.42514885285169601</v>
      </c>
      <c r="CM126" s="13">
        <v>0.45931631469161915</v>
      </c>
      <c r="CN126" s="13">
        <v>6.0033054002707518</v>
      </c>
      <c r="CO126" s="13">
        <v>6.0639448489419019</v>
      </c>
      <c r="CP126" s="13">
        <v>0.64181099780419104</v>
      </c>
      <c r="CQ126" s="13">
        <v>0.56465993161550454</v>
      </c>
      <c r="CR126" s="13">
        <v>3.0490134392164601</v>
      </c>
      <c r="CS126" s="13">
        <v>1.2196699948577738</v>
      </c>
      <c r="CT126" s="13">
        <v>2.2469803738024137</v>
      </c>
      <c r="CU126" s="13">
        <v>0.56821477351207739</v>
      </c>
      <c r="CV126" s="13">
        <v>1.7002269394050074</v>
      </c>
      <c r="CW126" s="13">
        <v>5.159627001673968</v>
      </c>
      <c r="CX126" s="13">
        <v>3.1194638210515668</v>
      </c>
      <c r="CY126" s="13">
        <v>0.70141591587828722</v>
      </c>
      <c r="DB126" s="13"/>
      <c r="DC126" s="13">
        <f t="shared" si="84"/>
        <v>48.986566255103199</v>
      </c>
      <c r="DD126" s="13">
        <f t="shared" si="85"/>
        <v>47.293562460685628</v>
      </c>
      <c r="DE126" s="13">
        <f t="shared" si="110"/>
        <v>0.99922009831883274</v>
      </c>
      <c r="DF126" s="13">
        <f t="shared" si="86"/>
        <v>28.269914074608302</v>
      </c>
      <c r="DG126" s="13">
        <f t="shared" si="87"/>
        <v>327.303551158978</v>
      </c>
      <c r="DH126" s="13">
        <f t="shared" si="88"/>
        <v>0.29303894294245486</v>
      </c>
      <c r="DI126" s="13">
        <f t="shared" si="89"/>
        <v>2.0000531326313613</v>
      </c>
      <c r="DJ126" s="13">
        <f t="shared" si="90"/>
        <v>21.561436421643258</v>
      </c>
      <c r="DK126" s="13">
        <f t="shared" si="91"/>
        <v>128.18077216033555</v>
      </c>
      <c r="DL126" s="13">
        <f t="shared" si="92"/>
        <v>4.5608888000786632</v>
      </c>
      <c r="DM126" s="13">
        <f t="shared" si="93"/>
        <v>30.073862351269032</v>
      </c>
      <c r="DN126" s="13">
        <f t="shared" si="94"/>
        <v>6.0033054002707518</v>
      </c>
      <c r="DO126" s="13">
        <f t="shared" si="95"/>
        <v>6.0639448489419019</v>
      </c>
      <c r="DP126" s="13"/>
      <c r="DQ126" s="13"/>
      <c r="DR126">
        <f t="shared" si="96"/>
        <v>1</v>
      </c>
      <c r="DS126">
        <f t="shared" si="97"/>
        <v>1</v>
      </c>
      <c r="DT126" s="3">
        <f t="shared" si="98"/>
        <v>1</v>
      </c>
      <c r="DU126" s="3">
        <f t="shared" si="111"/>
        <v>0</v>
      </c>
      <c r="DV126" s="3">
        <f t="shared" si="99"/>
        <v>1</v>
      </c>
      <c r="DW126" s="3">
        <f t="shared" si="100"/>
        <v>1</v>
      </c>
      <c r="DX126" s="3">
        <f t="shared" si="101"/>
        <v>0</v>
      </c>
      <c r="DY126" s="3">
        <f t="shared" si="102"/>
        <v>1</v>
      </c>
      <c r="DZ126" s="3">
        <f t="shared" si="103"/>
        <v>1</v>
      </c>
      <c r="EA126" s="3">
        <f t="shared" si="104"/>
        <v>1</v>
      </c>
      <c r="EB126" s="3">
        <f t="shared" si="105"/>
        <v>1</v>
      </c>
      <c r="EC126" s="3">
        <f t="shared" si="106"/>
        <v>1</v>
      </c>
      <c r="ED126" s="3">
        <f t="shared" si="107"/>
        <v>1</v>
      </c>
      <c r="EE126" s="3">
        <f t="shared" si="108"/>
        <v>1</v>
      </c>
      <c r="EG126" s="15">
        <f t="shared" si="109"/>
        <v>32</v>
      </c>
      <c r="EH126" s="57"/>
      <c r="EI126" s="65">
        <v>1</v>
      </c>
      <c r="EK126" t="s">
        <v>193</v>
      </c>
    </row>
    <row r="127" spans="1:180" x14ac:dyDescent="0.2">
      <c r="A127" s="9" t="s">
        <v>175</v>
      </c>
      <c r="B127" s="7" t="s">
        <v>111</v>
      </c>
      <c r="C127" s="10"/>
      <c r="D127" s="8" t="s">
        <v>113</v>
      </c>
      <c r="E127" s="9" t="s">
        <v>114</v>
      </c>
      <c r="F127" s="16" t="s">
        <v>118</v>
      </c>
      <c r="G127" s="3">
        <v>32.26</v>
      </c>
      <c r="H127" s="13">
        <v>32.691268155166632</v>
      </c>
      <c r="I127" s="13">
        <v>0.90622514683643152</v>
      </c>
      <c r="J127" s="13">
        <v>4.6166104704523772E-2</v>
      </c>
      <c r="K127" s="13">
        <v>977.69477632991698</v>
      </c>
      <c r="L127" s="13">
        <v>2365.8402552561374</v>
      </c>
      <c r="M127" s="13">
        <v>5008.7607020319047</v>
      </c>
      <c r="N127" s="13">
        <v>1.4994124104759767</v>
      </c>
      <c r="O127" s="13">
        <v>0.20547384859950113</v>
      </c>
      <c r="P127" s="13">
        <v>1.4048607468225029</v>
      </c>
      <c r="Q127" s="13">
        <v>3.5620941224094924</v>
      </c>
      <c r="R127" s="13">
        <v>2.8418579440015894</v>
      </c>
      <c r="S127" s="13">
        <v>22313.952723130384</v>
      </c>
      <c r="T127" s="13">
        <v>334.34983958456741</v>
      </c>
      <c r="U127" s="13">
        <v>560.12789511168978</v>
      </c>
      <c r="V127" s="13">
        <v>1127.0303692602874</v>
      </c>
      <c r="W127" s="13">
        <v>0.22382897645591587</v>
      </c>
      <c r="X127" s="13">
        <v>121.89805317160288</v>
      </c>
      <c r="Y127" s="13">
        <v>1870.4194934920572</v>
      </c>
      <c r="Z127" s="13">
        <v>1121.5454579602588</v>
      </c>
      <c r="AA127" s="13">
        <v>1.2511504481712787</v>
      </c>
      <c r="AB127" s="13">
        <v>14.766677900815315</v>
      </c>
      <c r="AC127" s="13">
        <v>4.9965342402173235E-2</v>
      </c>
      <c r="AD127" s="13">
        <v>3.8394053524136731E-2</v>
      </c>
      <c r="AE127" s="13">
        <v>1.2693224844569109</v>
      </c>
      <c r="AF127" s="13">
        <v>6.1128045545008947</v>
      </c>
      <c r="AG127" s="13">
        <v>2671.1277538574209</v>
      </c>
      <c r="AH127" s="13">
        <v>0.79361154209773199</v>
      </c>
      <c r="AI127" s="13">
        <v>1.117354927322644</v>
      </c>
      <c r="AJ127" s="13">
        <v>1.028447908222321</v>
      </c>
      <c r="AK127" s="13">
        <v>2.5697828369799707</v>
      </c>
      <c r="AL127" s="13">
        <v>0.84339091757328022</v>
      </c>
      <c r="AM127" s="13">
        <v>0.98176477915889671</v>
      </c>
      <c r="AN127" s="13">
        <v>39.001248011670612</v>
      </c>
      <c r="AO127" s="13">
        <v>20.461128426278979</v>
      </c>
      <c r="AP127" s="13">
        <v>4.449855260947029E-2</v>
      </c>
      <c r="AQ127" s="13">
        <v>1.1015010227115467</v>
      </c>
      <c r="AR127" s="13">
        <v>7301.2838821860278</v>
      </c>
      <c r="AS127" s="13">
        <v>4370.400878029679</v>
      </c>
      <c r="AT127" s="13">
        <v>44.479004683923073</v>
      </c>
      <c r="AU127" s="13">
        <v>2.0731207246934235E-2</v>
      </c>
      <c r="AV127" s="13">
        <v>79.093815228362658</v>
      </c>
      <c r="AW127" s="13">
        <v>9.9059059230391378E-2</v>
      </c>
      <c r="AX127" s="13">
        <v>167.46614250972968</v>
      </c>
      <c r="AY127" s="13">
        <v>3.1012454962739966</v>
      </c>
      <c r="AZ127" s="13">
        <v>2.6643577267189706E-2</v>
      </c>
      <c r="BA127" s="13">
        <v>1.0653129225179326E-3</v>
      </c>
      <c r="BB127" s="13">
        <v>2.7790898293886679</v>
      </c>
      <c r="BC127" s="13">
        <v>3.3452910008446295E-2</v>
      </c>
      <c r="BD127" s="13">
        <v>27.989900250219399</v>
      </c>
      <c r="BE127" s="13">
        <v>7815.0907426099448</v>
      </c>
      <c r="BF127" s="13">
        <v>138.07165733844101</v>
      </c>
      <c r="BG127" s="13">
        <v>8.6070916300355696E-3</v>
      </c>
      <c r="BH127" s="13">
        <v>4.748676880908663</v>
      </c>
      <c r="BI127" s="13">
        <v>1.3266128105837607</v>
      </c>
      <c r="BJ127" s="13">
        <v>3.0079197455214479</v>
      </c>
      <c r="BK127" s="13">
        <v>44.479004683923073</v>
      </c>
      <c r="BL127" s="13">
        <v>0.11174335488944177</v>
      </c>
      <c r="BM127" s="13">
        <v>2.2638307067098351</v>
      </c>
      <c r="BN127" s="13">
        <v>201.34835880316126</v>
      </c>
      <c r="BO127" s="13">
        <v>54.244685440193393</v>
      </c>
      <c r="BP127" s="13">
        <v>764.30179782571918</v>
      </c>
      <c r="BQ127" s="13">
        <v>4379.0373412006893</v>
      </c>
      <c r="BR127" s="13">
        <v>39.818151910593564</v>
      </c>
      <c r="BS127" s="13">
        <v>13.284065960320584</v>
      </c>
      <c r="BT127" s="13">
        <v>34.01249360826651</v>
      </c>
      <c r="BU127" s="13">
        <v>1752.4058918098456</v>
      </c>
      <c r="BV127" s="13">
        <v>7.0885960217545732</v>
      </c>
      <c r="BW127" s="13">
        <v>2.977352937402113</v>
      </c>
      <c r="BX127" s="13">
        <v>6.8970905303935334E-4</v>
      </c>
      <c r="BY127" s="13">
        <v>894.47801988869344</v>
      </c>
      <c r="BZ127" s="13">
        <v>6.7807496962448859</v>
      </c>
      <c r="CA127" s="13">
        <v>100.39671690330388</v>
      </c>
      <c r="CB127" s="13">
        <v>1.9109279590472186</v>
      </c>
      <c r="CC127" s="13">
        <v>0.22088210999683056</v>
      </c>
      <c r="CD127" s="13">
        <v>580.22502987918006</v>
      </c>
      <c r="CE127" s="13">
        <v>0.3047015453310663</v>
      </c>
      <c r="CF127" s="13">
        <v>0.35217441410155759</v>
      </c>
      <c r="CG127" s="13">
        <v>16.781812201505726</v>
      </c>
      <c r="CH127" s="13">
        <v>1.2895218460986562</v>
      </c>
      <c r="CI127" s="13">
        <v>0.7221991973331483</v>
      </c>
      <c r="CJ127" s="13">
        <v>1.4536208061756293</v>
      </c>
      <c r="CK127" s="13">
        <v>0.94495050865484642</v>
      </c>
      <c r="CL127" s="13">
        <v>6.602812136692845E-4</v>
      </c>
      <c r="CM127" s="13">
        <v>0.95938223074026985</v>
      </c>
      <c r="CN127" s="13">
        <v>36.47845900482789</v>
      </c>
      <c r="CO127" s="13">
        <v>133.83886590693115</v>
      </c>
      <c r="CP127" s="13">
        <v>5.3031103474559414E-3</v>
      </c>
      <c r="CQ127" s="13">
        <v>29.845176308020264</v>
      </c>
      <c r="CR127" s="13">
        <v>3.4278949825869485</v>
      </c>
      <c r="CS127" s="13">
        <v>2.900594213060097</v>
      </c>
      <c r="CT127" s="13">
        <v>1.5274677111031327</v>
      </c>
      <c r="CU127" s="13">
        <v>0.77327777148800103</v>
      </c>
      <c r="CV127" s="13">
        <v>2.8474996459285427</v>
      </c>
      <c r="CW127" s="13">
        <v>5.6317265461096158</v>
      </c>
      <c r="CX127" s="13">
        <v>56.456142336070677</v>
      </c>
      <c r="CY127" s="13">
        <v>46.530395126436623</v>
      </c>
      <c r="DB127" s="13"/>
      <c r="DC127" s="13">
        <f t="shared" si="84"/>
        <v>977.69477632991698</v>
      </c>
      <c r="DD127" s="13">
        <f t="shared" si="85"/>
        <v>5008.7607020319047</v>
      </c>
      <c r="DE127" s="13">
        <f t="shared" si="110"/>
        <v>1.4048607468225029</v>
      </c>
      <c r="DF127" s="13">
        <f t="shared" si="86"/>
        <v>334.34983958456741</v>
      </c>
      <c r="DG127" s="13">
        <f t="shared" si="87"/>
        <v>7301.2838821860278</v>
      </c>
      <c r="DH127" s="13">
        <f t="shared" si="88"/>
        <v>44.479004683923073</v>
      </c>
      <c r="DI127" s="13">
        <f t="shared" si="89"/>
        <v>27.989900250219399</v>
      </c>
      <c r="DJ127" s="13">
        <f t="shared" si="90"/>
        <v>764.30179782571918</v>
      </c>
      <c r="DK127" s="13">
        <f t="shared" si="91"/>
        <v>4379.0373412006893</v>
      </c>
      <c r="DL127" s="13">
        <f t="shared" si="92"/>
        <v>1752.4058918098456</v>
      </c>
      <c r="DM127" s="13">
        <f t="shared" si="93"/>
        <v>894.47801988869344</v>
      </c>
      <c r="DN127" s="13">
        <f t="shared" si="94"/>
        <v>36.47845900482789</v>
      </c>
      <c r="DO127" s="13">
        <f t="shared" si="95"/>
        <v>133.83886590693115</v>
      </c>
      <c r="DP127" s="13"/>
      <c r="DQ127" s="13"/>
      <c r="DR127">
        <f t="shared" si="96"/>
        <v>1</v>
      </c>
      <c r="DS127">
        <f t="shared" si="97"/>
        <v>1</v>
      </c>
      <c r="DT127" s="3">
        <f t="shared" si="98"/>
        <v>1</v>
      </c>
      <c r="DU127" s="3">
        <f t="shared" si="111"/>
        <v>0</v>
      </c>
      <c r="DV127" s="3">
        <f t="shared" si="99"/>
        <v>1</v>
      </c>
      <c r="DW127" s="3">
        <f t="shared" si="100"/>
        <v>1</v>
      </c>
      <c r="DX127" s="3">
        <f t="shared" si="101"/>
        <v>1</v>
      </c>
      <c r="DY127" s="3">
        <f t="shared" si="102"/>
        <v>1</v>
      </c>
      <c r="DZ127" s="3">
        <f t="shared" si="103"/>
        <v>1</v>
      </c>
      <c r="EA127" s="3">
        <f t="shared" si="104"/>
        <v>1</v>
      </c>
      <c r="EB127" s="3">
        <f t="shared" si="105"/>
        <v>1</v>
      </c>
      <c r="EC127" s="3">
        <f t="shared" si="106"/>
        <v>1</v>
      </c>
      <c r="ED127" s="3">
        <f t="shared" si="107"/>
        <v>1</v>
      </c>
      <c r="EE127" s="3">
        <f t="shared" si="108"/>
        <v>1</v>
      </c>
      <c r="EG127" s="15">
        <f t="shared" si="109"/>
        <v>34</v>
      </c>
      <c r="EH127" s="56" t="s">
        <v>112</v>
      </c>
      <c r="EI127" s="65">
        <v>1</v>
      </c>
      <c r="EJ127" t="s">
        <v>193</v>
      </c>
      <c r="EK127" t="s">
        <v>193</v>
      </c>
      <c r="EL127" t="s">
        <v>193</v>
      </c>
    </row>
    <row r="128" spans="1:180" x14ac:dyDescent="0.2">
      <c r="A128" s="9" t="s">
        <v>175</v>
      </c>
      <c r="B128" s="7" t="s">
        <v>111</v>
      </c>
      <c r="C128" s="10"/>
      <c r="D128" s="8" t="s">
        <v>113</v>
      </c>
      <c r="E128" s="9" t="s">
        <v>114</v>
      </c>
      <c r="F128" s="22" t="s">
        <v>123</v>
      </c>
      <c r="G128" s="3">
        <v>31.57</v>
      </c>
      <c r="H128" s="13">
        <v>27.421211672157213</v>
      </c>
      <c r="I128" s="13">
        <v>6.4116628432890188</v>
      </c>
      <c r="J128" s="13">
        <v>0.83879718980857298</v>
      </c>
      <c r="K128" s="13">
        <v>2532.4433184413779</v>
      </c>
      <c r="L128" s="13">
        <v>1970.0802623889226</v>
      </c>
      <c r="M128" s="13">
        <v>1049.5621723763186</v>
      </c>
      <c r="N128" s="13">
        <v>0.56507264165716464</v>
      </c>
      <c r="O128" s="13">
        <v>1.6081306571093309E-3</v>
      </c>
      <c r="P128" s="13">
        <v>1.0903041097905228E-2</v>
      </c>
      <c r="Q128" s="13">
        <v>0.45574990587312658</v>
      </c>
      <c r="R128" s="13">
        <v>0.49879131391265502</v>
      </c>
      <c r="S128" s="13">
        <v>0.71588858623321561</v>
      </c>
      <c r="T128" s="13">
        <v>1026.2706905794319</v>
      </c>
      <c r="U128" s="13">
        <v>249.12026319319392</v>
      </c>
      <c r="V128" s="13">
        <v>1169.3695732563435</v>
      </c>
      <c r="W128" s="13">
        <v>5.3164779822177382</v>
      </c>
      <c r="X128" s="13">
        <v>0.6323902765795224</v>
      </c>
      <c r="Y128" s="13">
        <v>9.0599606127618628</v>
      </c>
      <c r="Z128" s="13">
        <v>1504.2381422084354</v>
      </c>
      <c r="AA128" s="13">
        <v>1.605473793831397</v>
      </c>
      <c r="AB128" s="13">
        <v>8.5280654711371344</v>
      </c>
      <c r="AC128" s="13">
        <v>3.7035323739772536E-4</v>
      </c>
      <c r="AD128" s="13">
        <v>5.3795512178162843</v>
      </c>
      <c r="AE128" s="13">
        <v>3.5670158043606404E-2</v>
      </c>
      <c r="AF128" s="13">
        <v>8.3098792568657611</v>
      </c>
      <c r="AG128" s="13">
        <v>1086.4021386285949</v>
      </c>
      <c r="AH128" s="13">
        <v>0.53655435075005053</v>
      </c>
      <c r="AI128" s="13">
        <v>0.10336892149125186</v>
      </c>
      <c r="AJ128" s="13">
        <v>1.5065577259666929</v>
      </c>
      <c r="AK128" s="13">
        <v>1.3670780884927221</v>
      </c>
      <c r="AL128" s="13">
        <v>0.3350364185247382</v>
      </c>
      <c r="AM128" s="13">
        <v>0.3458729722686319</v>
      </c>
      <c r="AN128" s="13">
        <v>6.1863941322590987</v>
      </c>
      <c r="AO128" s="13">
        <v>2.1265780744374529E-2</v>
      </c>
      <c r="AP128" s="13">
        <v>2.5208887538439213</v>
      </c>
      <c r="AQ128" s="13">
        <v>0.58756703065336613</v>
      </c>
      <c r="AR128" s="13">
        <v>14628.410992130721</v>
      </c>
      <c r="AS128" s="13">
        <v>5974.0600022970657</v>
      </c>
      <c r="AT128" s="13">
        <v>0.55139737607700656</v>
      </c>
      <c r="AU128" s="13">
        <v>2.063854866874089</v>
      </c>
      <c r="AV128" s="13">
        <v>68.288980938398254</v>
      </c>
      <c r="AW128" s="13">
        <v>1.9421330534310038E-2</v>
      </c>
      <c r="AX128" s="13">
        <v>32.274879460563263</v>
      </c>
      <c r="AY128" s="13">
        <v>9.9287073075248582</v>
      </c>
      <c r="AZ128" s="13">
        <v>1.7745511581347719</v>
      </c>
      <c r="BA128" s="13">
        <v>5.7785853746696965E-3</v>
      </c>
      <c r="BB128" s="13">
        <v>0.43952145785477764</v>
      </c>
      <c r="BC128" s="13">
        <v>0.3589473857534729</v>
      </c>
      <c r="BD128" s="13">
        <v>11.09654253947172</v>
      </c>
      <c r="BE128" s="13">
        <v>4392.1102796977275</v>
      </c>
      <c r="BF128" s="13">
        <v>47.954936800670303</v>
      </c>
      <c r="BG128" s="13">
        <v>5.6914089711609872</v>
      </c>
      <c r="BH128" s="13">
        <v>2.4030175191481011</v>
      </c>
      <c r="BI128" s="13">
        <v>12.518310035848764</v>
      </c>
      <c r="BJ128" s="13">
        <v>21.859662094036238</v>
      </c>
      <c r="BK128" s="13">
        <v>0.55139737607700656</v>
      </c>
      <c r="BL128" s="13">
        <v>0.51168015496098274</v>
      </c>
      <c r="BM128" s="13">
        <v>5.004142817108196E-2</v>
      </c>
      <c r="BN128" s="13">
        <v>3407.1013249166308</v>
      </c>
      <c r="BO128" s="13">
        <v>251.39475683007223</v>
      </c>
      <c r="BP128" s="13">
        <v>730.31820746885069</v>
      </c>
      <c r="BQ128" s="13">
        <v>1787.882308495909</v>
      </c>
      <c r="BR128" s="13">
        <v>14.57955115697388</v>
      </c>
      <c r="BS128" s="13">
        <v>2.4800434212220832</v>
      </c>
      <c r="BT128" s="13">
        <v>65.682551155024555</v>
      </c>
      <c r="BU128" s="13">
        <v>580.56548535218815</v>
      </c>
      <c r="BV128" s="13">
        <v>0.75228399775339883</v>
      </c>
      <c r="BW128" s="13">
        <v>14.243745241238312</v>
      </c>
      <c r="BX128" s="13">
        <v>5.351070419181081</v>
      </c>
      <c r="BY128" s="13">
        <v>1162.0353632061958</v>
      </c>
      <c r="BZ128" s="13">
        <v>5.1562215834882936</v>
      </c>
      <c r="CA128" s="13">
        <v>460.73641633683911</v>
      </c>
      <c r="CB128" s="13">
        <v>1.034399808708987</v>
      </c>
      <c r="CC128" s="13">
        <v>2.2234061527605808</v>
      </c>
      <c r="CD128" s="13">
        <v>765.18615940786447</v>
      </c>
      <c r="CE128" s="13">
        <v>3.1100544524792459</v>
      </c>
      <c r="CF128" s="13">
        <v>3.5040066330326951</v>
      </c>
      <c r="CG128" s="13">
        <v>7.146908705836176</v>
      </c>
      <c r="CH128" s="13">
        <v>0.643066548905459</v>
      </c>
      <c r="CI128" s="13">
        <v>0.58605125457673846</v>
      </c>
      <c r="CJ128" s="13">
        <v>0.52093893750801412</v>
      </c>
      <c r="CK128" s="13">
        <v>3.3553598231798611</v>
      </c>
      <c r="CL128" s="13">
        <v>0.31600952524984627</v>
      </c>
      <c r="CM128" s="13">
        <v>2.6382109628848456</v>
      </c>
      <c r="CN128" s="13">
        <v>111.25736733636869</v>
      </c>
      <c r="CO128" s="13">
        <v>475.15573504430705</v>
      </c>
      <c r="CP128" s="13">
        <v>1.0586461235120499</v>
      </c>
      <c r="CQ128" s="13">
        <v>2.5095943149590751</v>
      </c>
      <c r="CR128" s="13">
        <v>5.3673080758872872E-2</v>
      </c>
      <c r="CS128" s="13">
        <v>8.331006778568316</v>
      </c>
      <c r="CT128" s="13">
        <v>1.0210032959004691</v>
      </c>
      <c r="CU128" s="13">
        <v>0.77191197649423937</v>
      </c>
      <c r="CV128" s="13">
        <v>0.91873922132330377</v>
      </c>
      <c r="CW128" s="13">
        <v>2.0128878237191405</v>
      </c>
      <c r="CX128" s="13">
        <v>12.846452170378996</v>
      </c>
      <c r="CY128" s="13">
        <v>15.245822423759687</v>
      </c>
      <c r="DB128" s="13"/>
      <c r="DC128" s="13">
        <f t="shared" si="84"/>
        <v>2532.4433184413779</v>
      </c>
      <c r="DD128" s="13">
        <f t="shared" si="85"/>
        <v>1049.5621723763186</v>
      </c>
      <c r="DE128" s="13">
        <f t="shared" si="110"/>
        <v>1.0903041097905228E-2</v>
      </c>
      <c r="DF128" s="13">
        <f t="shared" si="86"/>
        <v>1026.2706905794319</v>
      </c>
      <c r="DG128" s="13">
        <f t="shared" si="87"/>
        <v>14628.410992130721</v>
      </c>
      <c r="DH128" s="13">
        <f t="shared" si="88"/>
        <v>0.55139737607700656</v>
      </c>
      <c r="DI128" s="13">
        <f t="shared" si="89"/>
        <v>11.09654253947172</v>
      </c>
      <c r="DJ128" s="13">
        <f t="shared" si="90"/>
        <v>730.31820746885069</v>
      </c>
      <c r="DK128" s="13">
        <f t="shared" si="91"/>
        <v>1787.882308495909</v>
      </c>
      <c r="DL128" s="13">
        <f t="shared" si="92"/>
        <v>580.56548535218815</v>
      </c>
      <c r="DM128" s="13">
        <f t="shared" si="93"/>
        <v>1162.0353632061958</v>
      </c>
      <c r="DN128" s="13">
        <f t="shared" si="94"/>
        <v>111.25736733636869</v>
      </c>
      <c r="DO128" s="13">
        <f t="shared" si="95"/>
        <v>475.15573504430705</v>
      </c>
      <c r="DP128" s="13"/>
      <c r="DQ128" s="13"/>
      <c r="DR128">
        <f t="shared" si="96"/>
        <v>1</v>
      </c>
      <c r="DS128">
        <f t="shared" si="97"/>
        <v>1</v>
      </c>
      <c r="DT128" s="3">
        <f t="shared" si="98"/>
        <v>1</v>
      </c>
      <c r="DU128" s="3">
        <f t="shared" si="111"/>
        <v>0</v>
      </c>
      <c r="DV128" s="3">
        <f t="shared" si="99"/>
        <v>1</v>
      </c>
      <c r="DW128" s="3">
        <f t="shared" si="100"/>
        <v>1</v>
      </c>
      <c r="DX128" s="3">
        <f t="shared" si="101"/>
        <v>0</v>
      </c>
      <c r="DY128" s="3">
        <f t="shared" si="102"/>
        <v>1</v>
      </c>
      <c r="DZ128" s="3">
        <f t="shared" si="103"/>
        <v>1</v>
      </c>
      <c r="EA128" s="3">
        <f t="shared" si="104"/>
        <v>1</v>
      </c>
      <c r="EB128" s="3">
        <f t="shared" si="105"/>
        <v>1</v>
      </c>
      <c r="EC128" s="3">
        <f t="shared" si="106"/>
        <v>1</v>
      </c>
      <c r="ED128" s="3">
        <f t="shared" si="107"/>
        <v>1</v>
      </c>
      <c r="EE128" s="3">
        <f t="shared" si="108"/>
        <v>1</v>
      </c>
      <c r="EG128" s="15">
        <f t="shared" si="109"/>
        <v>32</v>
      </c>
      <c r="EH128" s="57"/>
      <c r="EI128" s="65">
        <v>1</v>
      </c>
      <c r="EK128" t="s">
        <v>193</v>
      </c>
    </row>
    <row r="129" spans="1:180" x14ac:dyDescent="0.2">
      <c r="A129" s="9" t="s">
        <v>176</v>
      </c>
      <c r="B129" s="7" t="s">
        <v>111</v>
      </c>
      <c r="C129" s="10"/>
      <c r="D129" s="8" t="s">
        <v>113</v>
      </c>
      <c r="E129" s="9" t="s">
        <v>114</v>
      </c>
      <c r="F129" s="16" t="s">
        <v>118</v>
      </c>
      <c r="G129" s="3">
        <v>19.05</v>
      </c>
      <c r="H129" s="13">
        <v>2.6589072223621395</v>
      </c>
      <c r="I129" s="13">
        <v>1.577829624103134</v>
      </c>
      <c r="J129" s="13">
        <v>0.48733232293751</v>
      </c>
      <c r="K129" s="13">
        <v>1.322474894157379</v>
      </c>
      <c r="L129" s="13">
        <v>2.9243924837605335</v>
      </c>
      <c r="M129" s="13">
        <v>2.0708714087847473</v>
      </c>
      <c r="N129" s="13">
        <v>1.8588331106511387</v>
      </c>
      <c r="O129" s="13">
        <v>1.2544254145022247</v>
      </c>
      <c r="P129" s="13">
        <v>2.0426289165420068</v>
      </c>
      <c r="Q129" s="13">
        <v>2.9541142797449349</v>
      </c>
      <c r="R129" s="13">
        <v>1.0694243567031725</v>
      </c>
      <c r="S129" s="13">
        <v>5.6790848884011069</v>
      </c>
      <c r="T129" s="13">
        <v>1.279175856968978</v>
      </c>
      <c r="U129" s="13">
        <v>1.0421857747026655</v>
      </c>
      <c r="V129" s="13">
        <v>1.1473540736152072</v>
      </c>
      <c r="W129" s="13">
        <v>1.0795789274982144</v>
      </c>
      <c r="X129" s="13">
        <v>1.4737903114792295</v>
      </c>
      <c r="Y129" s="13">
        <v>1.2650076903198642</v>
      </c>
      <c r="Z129" s="13">
        <v>2.3154175436985671</v>
      </c>
      <c r="AA129" s="13">
        <v>3.7405626147561906</v>
      </c>
      <c r="AB129" s="13">
        <v>1.6180692915857191</v>
      </c>
      <c r="AC129" s="13">
        <v>1.9684656690976396</v>
      </c>
      <c r="AD129" s="13">
        <v>2.8031067625884987</v>
      </c>
      <c r="AE129" s="13">
        <v>1.2518473467201705</v>
      </c>
      <c r="AF129" s="13">
        <v>1.0731371291195817</v>
      </c>
      <c r="AG129" s="13">
        <v>1.3978729695451926</v>
      </c>
      <c r="AH129" s="13">
        <v>1.7611342795846603</v>
      </c>
      <c r="AI129" s="13">
        <v>1.8922300939112382</v>
      </c>
      <c r="AJ129" s="13">
        <v>1.6363356652645662</v>
      </c>
      <c r="AK129" s="13">
        <v>1.2325502349863879</v>
      </c>
      <c r="AL129" s="13">
        <v>1.6180692915857189</v>
      </c>
      <c r="AM129" s="13">
        <v>1.151448044922468</v>
      </c>
      <c r="AN129" s="13">
        <v>1.5860611391268253</v>
      </c>
      <c r="AO129" s="13">
        <v>0.87346016027871087</v>
      </c>
      <c r="AP129" s="13">
        <v>1.3565123863596311</v>
      </c>
      <c r="AQ129" s="13">
        <v>1.2478727582667519</v>
      </c>
      <c r="AR129" s="13">
        <v>1.3139719328870292</v>
      </c>
      <c r="AS129" s="13">
        <v>4.6704122586057286</v>
      </c>
      <c r="AT129" s="13">
        <v>1.6415430662313391</v>
      </c>
      <c r="AU129" s="13">
        <v>1.5346907174797089</v>
      </c>
      <c r="AV129" s="13">
        <v>2.5061851169862277</v>
      </c>
      <c r="AW129" s="13">
        <v>1.7105173408480396</v>
      </c>
      <c r="AX129" s="13">
        <v>1.4821851107962702</v>
      </c>
      <c r="AY129" s="13">
        <v>3.1228163645615075</v>
      </c>
      <c r="AZ129" s="13">
        <v>1.658560463724386</v>
      </c>
      <c r="BA129" s="13">
        <v>1.9799897775962716</v>
      </c>
      <c r="BB129" s="13">
        <v>1.1365116461869893</v>
      </c>
      <c r="BC129" s="13">
        <v>1.1315305404225289</v>
      </c>
      <c r="BD129" s="13">
        <v>2.6699901884240438</v>
      </c>
      <c r="BE129" s="13">
        <v>1.6495207307216144</v>
      </c>
      <c r="BF129" s="13">
        <v>1.3097335939084398</v>
      </c>
      <c r="BG129" s="13">
        <v>1.8787088999455392</v>
      </c>
      <c r="BH129" s="13">
        <v>1.237583264411273</v>
      </c>
      <c r="BI129" s="13">
        <v>0.84542422803370254</v>
      </c>
      <c r="BJ129" s="13">
        <v>0.88808278640744864</v>
      </c>
      <c r="BK129" s="13">
        <v>1.6415430662313391</v>
      </c>
      <c r="BL129" s="13">
        <v>1.4322277699638171</v>
      </c>
      <c r="BM129" s="13">
        <v>1.727596231821787</v>
      </c>
      <c r="BN129" s="13">
        <v>0.75972536928659051</v>
      </c>
      <c r="BO129" s="13">
        <v>1.7307650496753113</v>
      </c>
      <c r="BP129" s="13">
        <v>1.0055596141500207</v>
      </c>
      <c r="BQ129" s="13">
        <v>7.6549769666101257</v>
      </c>
      <c r="BR129" s="13">
        <v>1.2704629976239683</v>
      </c>
      <c r="BS129" s="13">
        <v>0.83602899662901875</v>
      </c>
      <c r="BT129" s="13">
        <v>0.47237118768644237</v>
      </c>
      <c r="BU129" s="13">
        <v>1.1290592954727119</v>
      </c>
      <c r="BV129" s="13">
        <v>0.91098544769313294</v>
      </c>
      <c r="BW129" s="13">
        <v>0.56020635311491296</v>
      </c>
      <c r="BX129" s="13">
        <v>1.3930775033703493</v>
      </c>
      <c r="BY129" s="13">
        <v>2.5577978012828195</v>
      </c>
      <c r="BZ129" s="13">
        <v>1.6261324714333538</v>
      </c>
      <c r="CA129" s="13">
        <v>0.67341524269533215</v>
      </c>
      <c r="CB129" s="13">
        <v>11.036978682433935</v>
      </c>
      <c r="CC129" s="13">
        <v>1.2846260700124521</v>
      </c>
      <c r="CD129" s="13">
        <v>1.0284479082223175</v>
      </c>
      <c r="CE129" s="13">
        <v>2.0497794975292809</v>
      </c>
      <c r="CF129" s="13">
        <v>1.0528953166163237</v>
      </c>
      <c r="CG129" s="13">
        <v>1.1637866565479009</v>
      </c>
      <c r="CH129" s="13">
        <v>0.8332586039872415</v>
      </c>
      <c r="CI129" s="13">
        <v>1.4747482753062904</v>
      </c>
      <c r="CJ129" s="13">
        <v>0.99975810330629222</v>
      </c>
      <c r="CK129" s="13">
        <v>2.1559305071297135</v>
      </c>
      <c r="CL129" s="13">
        <v>1.2529841972765552</v>
      </c>
      <c r="CM129" s="13">
        <v>1.3567713622126449</v>
      </c>
      <c r="CN129" s="13">
        <v>1.8907686908684131</v>
      </c>
      <c r="CO129" s="13">
        <v>0.91659309053488613</v>
      </c>
      <c r="CP129" s="13">
        <v>0.93371520628930771</v>
      </c>
      <c r="CQ129" s="13">
        <v>1.4333847109050419</v>
      </c>
      <c r="CR129" s="13">
        <v>0.82206416540269123</v>
      </c>
      <c r="CS129" s="13">
        <v>1.1144628142599244</v>
      </c>
      <c r="CT129" s="13">
        <v>0.94680674143136667</v>
      </c>
      <c r="CU129" s="13">
        <v>0.78952598122908091</v>
      </c>
      <c r="CV129" s="13">
        <v>1.0494952685599386</v>
      </c>
      <c r="CW129" s="13">
        <v>0.81993263225748003</v>
      </c>
      <c r="CX129" s="13">
        <v>0.95863840750533091</v>
      </c>
      <c r="CY129" s="13">
        <v>0.65071672184914864</v>
      </c>
      <c r="DB129" s="13"/>
      <c r="DC129" s="13">
        <f t="shared" si="84"/>
        <v>1.322474894157379</v>
      </c>
      <c r="DD129" s="13">
        <f t="shared" si="85"/>
        <v>2.0708714087847473</v>
      </c>
      <c r="DE129" s="13">
        <f t="shared" si="110"/>
        <v>2.0426289165420068</v>
      </c>
      <c r="DF129" s="13">
        <f t="shared" si="86"/>
        <v>1.279175856968978</v>
      </c>
      <c r="DG129" s="13">
        <f t="shared" si="87"/>
        <v>1.3139719328870292</v>
      </c>
      <c r="DH129" s="13">
        <f t="shared" si="88"/>
        <v>1.6415430662313391</v>
      </c>
      <c r="DI129" s="13">
        <f t="shared" si="89"/>
        <v>2.6699901884240438</v>
      </c>
      <c r="DJ129" s="13">
        <f t="shared" si="90"/>
        <v>1.0055596141500207</v>
      </c>
      <c r="DK129" s="13">
        <f t="shared" si="91"/>
        <v>7.6549769666101257</v>
      </c>
      <c r="DL129" s="13">
        <f t="shared" si="92"/>
        <v>1.1290592954727119</v>
      </c>
      <c r="DM129" s="13">
        <f t="shared" si="93"/>
        <v>2.5577978012828195</v>
      </c>
      <c r="DN129" s="13">
        <f t="shared" si="94"/>
        <v>1.8907686908684131</v>
      </c>
      <c r="DO129" s="13">
        <f t="shared" si="95"/>
        <v>0.91659309053488613</v>
      </c>
      <c r="DP129" s="13"/>
      <c r="DQ129" s="13"/>
      <c r="DR129">
        <f t="shared" si="96"/>
        <v>0</v>
      </c>
      <c r="DS129">
        <f t="shared" si="97"/>
        <v>0</v>
      </c>
      <c r="DT129" s="3">
        <f t="shared" si="98"/>
        <v>1</v>
      </c>
      <c r="DU129" s="3">
        <f t="shared" si="111"/>
        <v>1</v>
      </c>
      <c r="DV129" s="3">
        <f t="shared" si="99"/>
        <v>0</v>
      </c>
      <c r="DW129" s="3">
        <f t="shared" si="100"/>
        <v>0</v>
      </c>
      <c r="DX129" s="3">
        <f t="shared" si="101"/>
        <v>0</v>
      </c>
      <c r="DY129" s="3">
        <f t="shared" si="102"/>
        <v>1</v>
      </c>
      <c r="DZ129" s="3">
        <f t="shared" si="103"/>
        <v>0</v>
      </c>
      <c r="EA129" s="3">
        <f t="shared" si="104"/>
        <v>1</v>
      </c>
      <c r="EB129" s="3">
        <f t="shared" si="105"/>
        <v>0</v>
      </c>
      <c r="EC129" s="3">
        <f t="shared" si="106"/>
        <v>1</v>
      </c>
      <c r="ED129" s="3">
        <f t="shared" si="107"/>
        <v>1</v>
      </c>
      <c r="EE129" s="3">
        <f t="shared" si="108"/>
        <v>0</v>
      </c>
      <c r="EG129" s="15">
        <f t="shared" si="109"/>
        <v>14</v>
      </c>
      <c r="EH129" s="54" t="s">
        <v>137</v>
      </c>
      <c r="EI129" s="65">
        <v>2</v>
      </c>
      <c r="EJ129" t="s">
        <v>193</v>
      </c>
      <c r="EK129" t="s">
        <v>193</v>
      </c>
    </row>
    <row r="130" spans="1:180" x14ac:dyDescent="0.2">
      <c r="A130" s="9" t="s">
        <v>176</v>
      </c>
      <c r="B130" s="7" t="s">
        <v>111</v>
      </c>
      <c r="C130" s="10"/>
      <c r="D130" s="8" t="s">
        <v>113</v>
      </c>
      <c r="E130" s="9" t="s">
        <v>114</v>
      </c>
      <c r="F130" s="22" t="s">
        <v>123</v>
      </c>
      <c r="G130" s="3">
        <v>19.54</v>
      </c>
      <c r="H130" s="13">
        <v>4.393042377197216</v>
      </c>
      <c r="I130" s="13">
        <v>3.13550661554026</v>
      </c>
      <c r="J130" s="13">
        <v>0.69949901605451192</v>
      </c>
      <c r="K130" s="13">
        <v>2.105720950342731</v>
      </c>
      <c r="L130" s="13">
        <v>1.8947909572633961</v>
      </c>
      <c r="M130" s="13">
        <v>4.9026844674803316</v>
      </c>
      <c r="N130" s="13">
        <v>1.3328442900896817</v>
      </c>
      <c r="O130" s="13">
        <v>1.3924256953690637</v>
      </c>
      <c r="P130" s="13">
        <v>2.1123873408290419</v>
      </c>
      <c r="Q130" s="13">
        <v>3.691774065130959</v>
      </c>
      <c r="R130" s="13">
        <v>1.1130421651329745</v>
      </c>
      <c r="S130" s="13">
        <v>6.8194867987912799E-2</v>
      </c>
      <c r="T130" s="13">
        <v>1.12599123178732</v>
      </c>
      <c r="U130" s="13">
        <v>0.60655003440383504</v>
      </c>
      <c r="V130" s="13">
        <v>1.3846441384707771</v>
      </c>
      <c r="W130" s="13">
        <v>1.5352470352879639</v>
      </c>
      <c r="X130" s="13">
        <v>1.3630959233461744</v>
      </c>
      <c r="Y130" s="13">
        <v>1.1954093883068004</v>
      </c>
      <c r="Z130" s="13">
        <v>1.2165682588255977</v>
      </c>
      <c r="AA130" s="13">
        <v>5.0315368047511502</v>
      </c>
      <c r="AB130" s="13">
        <v>1.0793917112749638</v>
      </c>
      <c r="AC130" s="13">
        <v>1.1166596804359834</v>
      </c>
      <c r="AD130" s="13">
        <v>1.1610948434294937</v>
      </c>
      <c r="AE130" s="13">
        <v>1.7397275833460912</v>
      </c>
      <c r="AF130" s="13">
        <v>0.65194741763026565</v>
      </c>
      <c r="AG130" s="13">
        <v>1.6740498733718687</v>
      </c>
      <c r="AH130" s="13">
        <v>1.1890391540374463</v>
      </c>
      <c r="AI130" s="13">
        <v>0.86087423841365618</v>
      </c>
      <c r="AJ130" s="13">
        <v>0.81748034732726094</v>
      </c>
      <c r="AK130" s="13">
        <v>1.0860538611162496</v>
      </c>
      <c r="AL130" s="13">
        <v>1.0355447004413774</v>
      </c>
      <c r="AM130" s="13">
        <v>1.1457673927258381</v>
      </c>
      <c r="AN130" s="13">
        <v>1.2117555999962308</v>
      </c>
      <c r="AO130" s="13">
        <v>1.3404130455749705</v>
      </c>
      <c r="AP130" s="13">
        <v>0.74842645168077815</v>
      </c>
      <c r="AQ130" s="13">
        <v>0.95981306167252833</v>
      </c>
      <c r="AR130" s="13">
        <v>6.9860910478411702</v>
      </c>
      <c r="AS130" s="13">
        <v>4.3243881191348068</v>
      </c>
      <c r="AT130" s="13">
        <v>1.3558187309025338</v>
      </c>
      <c r="AU130" s="13">
        <v>1.7451384805979464</v>
      </c>
      <c r="AV130" s="13">
        <v>2.2840288914199669</v>
      </c>
      <c r="AW130" s="13">
        <v>1.3772455981179146</v>
      </c>
      <c r="AX130" s="13">
        <v>1.5160736098227652</v>
      </c>
      <c r="AY130" s="13">
        <v>1.4841180943417556</v>
      </c>
      <c r="AZ130" s="13">
        <v>0.96289751935737</v>
      </c>
      <c r="BA130" s="13">
        <v>1.1195601744266881</v>
      </c>
      <c r="BB130" s="13">
        <v>0.78567551513604872</v>
      </c>
      <c r="BC130" s="13">
        <v>1.2310115478300443</v>
      </c>
      <c r="BD130" s="13">
        <v>3.0738320207984819</v>
      </c>
      <c r="BE130" s="13">
        <v>2.9053229979378754</v>
      </c>
      <c r="BF130" s="13">
        <v>0.56707341911945119</v>
      </c>
      <c r="BG130" s="13">
        <v>1.1783644828929465</v>
      </c>
      <c r="BH130" s="13">
        <v>1.2594965466663732</v>
      </c>
      <c r="BI130" s="13">
        <v>0.73916477279085901</v>
      </c>
      <c r="BJ130" s="13">
        <v>0.99185366791679264</v>
      </c>
      <c r="BK130" s="13">
        <v>1.3558187309025338</v>
      </c>
      <c r="BL130" s="13">
        <v>0.8300753373174472</v>
      </c>
      <c r="BM130" s="13">
        <v>0.98436602826330677</v>
      </c>
      <c r="BN130" s="13">
        <v>1.0960617942796587</v>
      </c>
      <c r="BO130" s="13">
        <v>1.2412646545625055</v>
      </c>
      <c r="BP130" s="13">
        <v>1.1650415341867488</v>
      </c>
      <c r="BQ130" s="13">
        <v>4.0898163330691606</v>
      </c>
      <c r="BR130" s="13">
        <v>1.2344551320548882</v>
      </c>
      <c r="BS130" s="13">
        <v>1.3550681213576359</v>
      </c>
      <c r="BT130" s="13">
        <v>0.95623575642211633</v>
      </c>
      <c r="BU130" s="13">
        <v>0.46629504230468144</v>
      </c>
      <c r="BV130" s="13">
        <v>1.3170857782021357</v>
      </c>
      <c r="BW130" s="13">
        <v>0.95943477225254103</v>
      </c>
      <c r="BX130" s="13">
        <v>1.1710701623836446</v>
      </c>
      <c r="BY130" s="13">
        <v>2.4630369283529578</v>
      </c>
      <c r="BZ130" s="13">
        <v>1.2607779979526788</v>
      </c>
      <c r="CA130" s="13">
        <v>0.93679015673091848</v>
      </c>
      <c r="CB130" s="13">
        <v>4.1318672783555863</v>
      </c>
      <c r="CC130" s="13">
        <v>1.0005349140996471</v>
      </c>
      <c r="CD130" s="13">
        <v>1.1628515780090505</v>
      </c>
      <c r="CE130" s="13">
        <v>1.0829298867297394</v>
      </c>
      <c r="CF130" s="13">
        <v>0.40810308056858274</v>
      </c>
      <c r="CG130" s="13">
        <v>0.82092331085518455</v>
      </c>
      <c r="CH130" s="13">
        <v>0.59917110234871451</v>
      </c>
      <c r="CI130" s="13">
        <v>1.0770600964192547</v>
      </c>
      <c r="CJ130" s="13">
        <v>1.2118290372764313</v>
      </c>
      <c r="CK130" s="13">
        <v>1.4584819047130189</v>
      </c>
      <c r="CL130" s="13">
        <v>0.7878757031575333</v>
      </c>
      <c r="CM130" s="13">
        <v>0.86907942355965129</v>
      </c>
      <c r="CN130" s="13">
        <v>2.7052408845940583</v>
      </c>
      <c r="CO130" s="13">
        <v>1.3197426510107553</v>
      </c>
      <c r="CP130" s="13">
        <v>1.15686491735949</v>
      </c>
      <c r="CQ130" s="13">
        <v>1.1137721829523861</v>
      </c>
      <c r="CR130" s="13">
        <v>0.68223586742376208</v>
      </c>
      <c r="CS130" s="13">
        <v>1.0256161264684125</v>
      </c>
      <c r="CT130" s="13">
        <v>0.72597286161760854</v>
      </c>
      <c r="CU130" s="13">
        <v>1.0457284349768465</v>
      </c>
      <c r="CV130" s="13">
        <v>1.0538922142120422</v>
      </c>
      <c r="CW130" s="13">
        <v>1.8242036206384331</v>
      </c>
      <c r="CX130" s="13">
        <v>0.97353049600300512</v>
      </c>
      <c r="CY130" s="13">
        <v>1.0412684599356752</v>
      </c>
      <c r="DB130" s="13"/>
      <c r="DC130" s="13">
        <f t="shared" si="84"/>
        <v>2.105720950342731</v>
      </c>
      <c r="DD130" s="13">
        <f t="shared" si="85"/>
        <v>4.9026844674803316</v>
      </c>
      <c r="DE130" s="13">
        <f t="shared" si="110"/>
        <v>2.1123873408290419</v>
      </c>
      <c r="DF130" s="13">
        <f t="shared" si="86"/>
        <v>1.12599123178732</v>
      </c>
      <c r="DG130" s="13">
        <f t="shared" si="87"/>
        <v>6.9860910478411702</v>
      </c>
      <c r="DH130" s="13">
        <f t="shared" si="88"/>
        <v>1.3558187309025338</v>
      </c>
      <c r="DI130" s="13">
        <f t="shared" si="89"/>
        <v>3.0738320207984819</v>
      </c>
      <c r="DJ130" s="13">
        <f t="shared" si="90"/>
        <v>1.1650415341867488</v>
      </c>
      <c r="DK130" s="13">
        <f t="shared" si="91"/>
        <v>4.0898163330691606</v>
      </c>
      <c r="DL130" s="13">
        <f t="shared" si="92"/>
        <v>0.46629504230468144</v>
      </c>
      <c r="DM130" s="13">
        <f t="shared" si="93"/>
        <v>2.4630369283529578</v>
      </c>
      <c r="DN130" s="13">
        <f t="shared" si="94"/>
        <v>2.7052408845940583</v>
      </c>
      <c r="DO130" s="13">
        <f t="shared" si="95"/>
        <v>1.3197426510107553</v>
      </c>
      <c r="DP130" s="13"/>
      <c r="DQ130" s="13"/>
      <c r="DR130">
        <f t="shared" si="96"/>
        <v>0</v>
      </c>
      <c r="DS130">
        <f t="shared" si="97"/>
        <v>0</v>
      </c>
      <c r="DT130" s="3">
        <f t="shared" si="98"/>
        <v>1</v>
      </c>
      <c r="DU130" s="3">
        <f t="shared" si="111"/>
        <v>1</v>
      </c>
      <c r="DV130" s="3">
        <f t="shared" si="99"/>
        <v>0</v>
      </c>
      <c r="DW130" s="3">
        <f t="shared" si="100"/>
        <v>1</v>
      </c>
      <c r="DX130" s="3">
        <f t="shared" si="101"/>
        <v>0</v>
      </c>
      <c r="DY130" s="3">
        <f t="shared" si="102"/>
        <v>1</v>
      </c>
      <c r="DZ130" s="3">
        <f t="shared" si="103"/>
        <v>0</v>
      </c>
      <c r="EA130" s="3">
        <f t="shared" si="104"/>
        <v>1</v>
      </c>
      <c r="EB130" s="3">
        <f t="shared" si="105"/>
        <v>0</v>
      </c>
      <c r="EC130" s="3">
        <f t="shared" si="106"/>
        <v>1</v>
      </c>
      <c r="ED130" s="3">
        <f t="shared" si="107"/>
        <v>1</v>
      </c>
      <c r="EE130" s="3">
        <f t="shared" si="108"/>
        <v>0</v>
      </c>
      <c r="EG130" s="15">
        <f t="shared" si="109"/>
        <v>16</v>
      </c>
      <c r="EH130" s="55"/>
      <c r="EI130" s="65">
        <v>1</v>
      </c>
    </row>
    <row r="131" spans="1:180" x14ac:dyDescent="0.2">
      <c r="A131" s="9" t="s">
        <v>177</v>
      </c>
      <c r="B131" s="7" t="s">
        <v>111</v>
      </c>
      <c r="C131" s="10"/>
      <c r="D131" s="8" t="s">
        <v>113</v>
      </c>
      <c r="E131" s="9" t="s">
        <v>114</v>
      </c>
      <c r="F131" s="16" t="s">
        <v>118</v>
      </c>
      <c r="G131" s="3">
        <v>19.18</v>
      </c>
      <c r="H131" s="13">
        <v>0.57707608029788127</v>
      </c>
      <c r="I131" s="13">
        <v>0.39064808033882603</v>
      </c>
      <c r="J131" s="13">
        <v>0.27149129002800498</v>
      </c>
      <c r="K131" s="13">
        <v>0.82888297426503899</v>
      </c>
      <c r="L131" s="13">
        <v>1.9508961045324118</v>
      </c>
      <c r="M131" s="13">
        <v>1.262460257168885</v>
      </c>
      <c r="N131" s="13">
        <v>1.2573595427810356</v>
      </c>
      <c r="O131" s="13">
        <v>0.63861869562738038</v>
      </c>
      <c r="P131" s="13">
        <v>0.41940824670538712</v>
      </c>
      <c r="Q131" s="13">
        <v>1.2559035189718841</v>
      </c>
      <c r="R131" s="13">
        <v>0.72338442460397978</v>
      </c>
      <c r="S131" s="13">
        <v>5.9196614380246947E-2</v>
      </c>
      <c r="T131" s="13">
        <v>1.3483682997115793</v>
      </c>
      <c r="U131" s="13">
        <v>0.76081229605733591</v>
      </c>
      <c r="V131" s="13">
        <v>0.83758683751653284</v>
      </c>
      <c r="W131" s="13">
        <v>0.77189082895745031</v>
      </c>
      <c r="X131" s="13">
        <v>1.1531109035104701</v>
      </c>
      <c r="Y131" s="13">
        <v>1.1212796660402982</v>
      </c>
      <c r="Z131" s="13">
        <v>1.0771897304869418</v>
      </c>
      <c r="AA131" s="13">
        <v>0.75746717782267159</v>
      </c>
      <c r="AB131" s="13">
        <v>0.94623694150996573</v>
      </c>
      <c r="AC131" s="13">
        <v>1.1672159892877811</v>
      </c>
      <c r="AD131" s="13">
        <v>0.98830393757463952</v>
      </c>
      <c r="AE131" s="13">
        <v>0.71700677060321072</v>
      </c>
      <c r="AF131" s="13">
        <v>1.1956825757235212</v>
      </c>
      <c r="AG131" s="13">
        <v>0.78416723239550779</v>
      </c>
      <c r="AH131" s="13">
        <v>1.1506945420007093</v>
      </c>
      <c r="AI131" s="13">
        <v>1.2363502695471105</v>
      </c>
      <c r="AJ131" s="13">
        <v>1.0256003944669605</v>
      </c>
      <c r="AK131" s="13">
        <v>0.62748220361477092</v>
      </c>
      <c r="AL131" s="13">
        <v>0.89519469412974151</v>
      </c>
      <c r="AM131" s="13">
        <v>1.3008452214733719</v>
      </c>
      <c r="AN131" s="13">
        <v>0.76920944621312137</v>
      </c>
      <c r="AO131" s="13">
        <v>0.60743999496928736</v>
      </c>
      <c r="AP131" s="13">
        <v>1.500977364943811</v>
      </c>
      <c r="AQ131" s="13">
        <v>0.89842553307480055</v>
      </c>
      <c r="AR131" s="13">
        <v>0.92654596854215221</v>
      </c>
      <c r="AS131" s="13">
        <v>1.9855654301697578</v>
      </c>
      <c r="AT131" s="13">
        <v>0.20462475576077371</v>
      </c>
      <c r="AU131" s="13">
        <v>0.31077620302735504</v>
      </c>
      <c r="AV131" s="13">
        <v>0.52905623420786196</v>
      </c>
      <c r="AW131" s="13">
        <v>0.90152082918899989</v>
      </c>
      <c r="AX131" s="13">
        <v>1.1437134486297047</v>
      </c>
      <c r="AY131" s="13">
        <v>0.61508075205956791</v>
      </c>
      <c r="AZ131" s="13">
        <v>1.0041199406049286</v>
      </c>
      <c r="BA131" s="13">
        <v>1.517285927075704</v>
      </c>
      <c r="BB131" s="13">
        <v>1.1333649311032503</v>
      </c>
      <c r="BC131" s="13">
        <v>1.1362462428759563</v>
      </c>
      <c r="BD131" s="13">
        <v>0.66564941417496348</v>
      </c>
      <c r="BE131" s="13">
        <v>0.97809527582085143</v>
      </c>
      <c r="BF131" s="13">
        <v>0.86170943806346345</v>
      </c>
      <c r="BG131" s="13">
        <v>0.64427188440667749</v>
      </c>
      <c r="BH131" s="13">
        <v>0.98864576254033709</v>
      </c>
      <c r="BI131" s="13">
        <v>0.68955969816147633</v>
      </c>
      <c r="BJ131" s="13">
        <v>0.80372066127379882</v>
      </c>
      <c r="BK131" s="13">
        <v>0.20462475576077371</v>
      </c>
      <c r="BL131" s="13">
        <v>1.4684162097381441</v>
      </c>
      <c r="BM131" s="13">
        <v>0.91685536807492585</v>
      </c>
      <c r="BN131" s="13">
        <v>0.62397057542789347</v>
      </c>
      <c r="BO131" s="13">
        <v>1.0121407257362487</v>
      </c>
      <c r="BP131" s="13">
        <v>1.3049536937508865</v>
      </c>
      <c r="BQ131" s="13">
        <v>0.67007664855198601</v>
      </c>
      <c r="BR131" s="13">
        <v>1.8421037996946432</v>
      </c>
      <c r="BS131" s="13">
        <v>0.99145890903033917</v>
      </c>
      <c r="BT131" s="13">
        <v>0.75470925711735004</v>
      </c>
      <c r="BU131" s="13">
        <v>1.1901317197444718</v>
      </c>
      <c r="BV131" s="13">
        <v>0.79086311390155417</v>
      </c>
      <c r="BW131" s="13">
        <v>0.12413916479343913</v>
      </c>
      <c r="BX131" s="13">
        <v>0.83756642956734595</v>
      </c>
      <c r="BY131" s="13">
        <v>1.0075854687345698</v>
      </c>
      <c r="BZ131" s="13">
        <v>1.2461215418303826</v>
      </c>
      <c r="CA131" s="13">
        <v>0.51604482123151607</v>
      </c>
      <c r="CB131" s="13">
        <v>1.1812164805861154</v>
      </c>
      <c r="CC131" s="13">
        <v>0.93131975082407947</v>
      </c>
      <c r="CD131" s="13">
        <v>0.97702590657807864</v>
      </c>
      <c r="CE131" s="13">
        <v>1.0580946756564034</v>
      </c>
      <c r="CF131" s="13">
        <v>1.5160969415132801</v>
      </c>
      <c r="CG131" s="13">
        <v>1.2352701675260236</v>
      </c>
      <c r="CH131" s="13">
        <v>3.2554031413819882</v>
      </c>
      <c r="CI131" s="13">
        <v>1.1618861596446302</v>
      </c>
      <c r="CJ131" s="13">
        <v>0.82111202840904574</v>
      </c>
      <c r="CK131" s="13">
        <v>0.80346700004873195</v>
      </c>
      <c r="CL131" s="13">
        <v>1.3578915106347633</v>
      </c>
      <c r="CM131" s="13">
        <v>0.78795089221836845</v>
      </c>
      <c r="CN131" s="13">
        <v>0.86152996468849785</v>
      </c>
      <c r="CO131" s="13">
        <v>0.50012246482943312</v>
      </c>
      <c r="CP131" s="13">
        <v>1.2544495782977507</v>
      </c>
      <c r="CQ131" s="13">
        <v>1.1060571037861655</v>
      </c>
      <c r="CR131" s="13">
        <v>2.0185550206654725</v>
      </c>
      <c r="CS131" s="13">
        <v>1.4766710491303496</v>
      </c>
      <c r="CT131" s="13">
        <v>1.0770922988372531</v>
      </c>
      <c r="CU131" s="13">
        <v>0.93631030880122224</v>
      </c>
      <c r="CV131" s="13">
        <v>1.1532423021840674</v>
      </c>
      <c r="CW131" s="13">
        <v>0.4663798244796864</v>
      </c>
      <c r="CX131" s="13">
        <v>1.0755381114867308</v>
      </c>
      <c r="CY131" s="13">
        <v>0.64891505080534284</v>
      </c>
      <c r="DB131" s="13"/>
      <c r="DC131" s="13">
        <f t="shared" si="84"/>
        <v>0.82888297426503899</v>
      </c>
      <c r="DD131" s="13">
        <f t="shared" si="85"/>
        <v>1.262460257168885</v>
      </c>
      <c r="DE131" s="13">
        <f t="shared" si="110"/>
        <v>0.41940824670538712</v>
      </c>
      <c r="DF131" s="13">
        <f t="shared" si="86"/>
        <v>1.3483682997115793</v>
      </c>
      <c r="DG131" s="13">
        <f t="shared" si="87"/>
        <v>0.92654596854215221</v>
      </c>
      <c r="DH131" s="13">
        <f t="shared" si="88"/>
        <v>0.20462475576077371</v>
      </c>
      <c r="DI131" s="13">
        <f t="shared" si="89"/>
        <v>0.66564941417496348</v>
      </c>
      <c r="DJ131" s="13">
        <f t="shared" si="90"/>
        <v>1.3049536937508865</v>
      </c>
      <c r="DK131" s="13">
        <f t="shared" si="91"/>
        <v>0.67007664855198601</v>
      </c>
      <c r="DL131" s="13">
        <f t="shared" si="92"/>
        <v>1.1901317197444718</v>
      </c>
      <c r="DM131" s="13">
        <f t="shared" si="93"/>
        <v>1.0075854687345698</v>
      </c>
      <c r="DN131" s="13">
        <f t="shared" si="94"/>
        <v>0.86152996468849785</v>
      </c>
      <c r="DO131" s="13">
        <f t="shared" si="95"/>
        <v>0.50012246482943312</v>
      </c>
      <c r="DP131" s="13"/>
      <c r="DQ131" s="13"/>
      <c r="DR131">
        <f t="shared" si="96"/>
        <v>0</v>
      </c>
      <c r="DS131">
        <f t="shared" si="97"/>
        <v>0</v>
      </c>
      <c r="DT131" s="3">
        <f t="shared" si="98"/>
        <v>0</v>
      </c>
      <c r="DU131" s="3">
        <f t="shared" si="111"/>
        <v>0</v>
      </c>
      <c r="DV131" s="3">
        <f t="shared" si="99"/>
        <v>0</v>
      </c>
      <c r="DW131" s="3">
        <f t="shared" si="100"/>
        <v>0</v>
      </c>
      <c r="DX131" s="3">
        <f t="shared" si="101"/>
        <v>0</v>
      </c>
      <c r="DY131" s="3">
        <f t="shared" si="102"/>
        <v>0</v>
      </c>
      <c r="DZ131" s="3">
        <f t="shared" si="103"/>
        <v>0</v>
      </c>
      <c r="EA131" s="3">
        <f t="shared" si="104"/>
        <v>0</v>
      </c>
      <c r="EB131" s="3">
        <f t="shared" si="105"/>
        <v>0</v>
      </c>
      <c r="EC131" s="3">
        <f t="shared" si="106"/>
        <v>0</v>
      </c>
      <c r="ED131" s="3">
        <f t="shared" si="107"/>
        <v>0</v>
      </c>
      <c r="EE131" s="3">
        <f t="shared" si="108"/>
        <v>0</v>
      </c>
      <c r="EG131" s="15">
        <f t="shared" si="109"/>
        <v>0</v>
      </c>
      <c r="EH131" s="52" t="s">
        <v>138</v>
      </c>
      <c r="EI131" s="65">
        <v>0</v>
      </c>
      <c r="EJ131" t="s">
        <v>193</v>
      </c>
      <c r="EK131" t="s">
        <v>193</v>
      </c>
      <c r="EL131" t="s">
        <v>193</v>
      </c>
    </row>
    <row r="132" spans="1:180" x14ac:dyDescent="0.2">
      <c r="A132" s="9" t="s">
        <v>177</v>
      </c>
      <c r="B132" s="7" t="s">
        <v>111</v>
      </c>
      <c r="C132" s="10"/>
      <c r="D132" s="8" t="s">
        <v>113</v>
      </c>
      <c r="E132" s="9" t="s">
        <v>114</v>
      </c>
      <c r="F132" s="22" t="s">
        <v>123</v>
      </c>
      <c r="G132" s="3">
        <v>19.77</v>
      </c>
      <c r="H132" s="13">
        <v>1.0816400048799075</v>
      </c>
      <c r="I132" s="13">
        <v>0.75090305349906639</v>
      </c>
      <c r="J132" s="13">
        <v>0.62955046433772233</v>
      </c>
      <c r="K132" s="13">
        <v>2.2381616895254703</v>
      </c>
      <c r="L132" s="13">
        <v>2.1735280165170621</v>
      </c>
      <c r="M132" s="13">
        <v>1.2848250391398299</v>
      </c>
      <c r="N132" s="13">
        <v>0.78052040126619404</v>
      </c>
      <c r="O132" s="13">
        <v>0.74000162423673788</v>
      </c>
      <c r="P132" s="13">
        <v>1.0620667202352148</v>
      </c>
      <c r="Q132" s="13">
        <v>1.0660789356040907</v>
      </c>
      <c r="R132" s="13">
        <v>0.92820041459053904</v>
      </c>
      <c r="S132" s="13">
        <v>8.8740413033292585E-3</v>
      </c>
      <c r="T132" s="13">
        <v>1.1089509791819558</v>
      </c>
      <c r="U132" s="13">
        <v>0.5236586389554998</v>
      </c>
      <c r="V132" s="13">
        <v>0.95099867950470063</v>
      </c>
      <c r="W132" s="13">
        <v>1.1145573222921303</v>
      </c>
      <c r="X132" s="13">
        <v>0.83792155397902968</v>
      </c>
      <c r="Y132" s="13">
        <v>1.5861231378990968</v>
      </c>
      <c r="Z132" s="13">
        <v>0.9936552293774602</v>
      </c>
      <c r="AA132" s="13">
        <v>0.9519773252644792</v>
      </c>
      <c r="AB132" s="13">
        <v>0.95146237609834394</v>
      </c>
      <c r="AC132" s="13">
        <v>0.78850377594729404</v>
      </c>
      <c r="AD132" s="13">
        <v>0.90343068624742251</v>
      </c>
      <c r="AE132" s="13">
        <v>1.3075457428069677</v>
      </c>
      <c r="AF132" s="13">
        <v>0.76356745314787811</v>
      </c>
      <c r="AG132" s="13">
        <v>1.1339385885065381</v>
      </c>
      <c r="AH132" s="13">
        <v>0.89365892613037556</v>
      </c>
      <c r="AI132" s="13">
        <v>0.48359606169009034</v>
      </c>
      <c r="AJ132" s="13">
        <v>0.79954766798183929</v>
      </c>
      <c r="AK132" s="13">
        <v>0.61860725267576344</v>
      </c>
      <c r="AL132" s="13">
        <v>0.77291937187830118</v>
      </c>
      <c r="AM132" s="13">
        <v>1.0528604186459678</v>
      </c>
      <c r="AN132" s="13">
        <v>1.1058063411058223</v>
      </c>
      <c r="AO132" s="13">
        <v>0.74777577155267749</v>
      </c>
      <c r="AP132" s="13">
        <v>0.84085704588967192</v>
      </c>
      <c r="AQ132" s="13">
        <v>0.81723639010694071</v>
      </c>
      <c r="AR132" s="13">
        <v>5.0717563705377282</v>
      </c>
      <c r="AS132" s="13">
        <v>2.5323836963361668</v>
      </c>
      <c r="AT132" s="13">
        <v>0.75114550584058726</v>
      </c>
      <c r="AU132" s="13">
        <v>0.79077629098580371</v>
      </c>
      <c r="AV132" s="13">
        <v>0.70690139789253359</v>
      </c>
      <c r="AW132" s="13">
        <v>0.82919645391509911</v>
      </c>
      <c r="AX132" s="13">
        <v>0.93195991076753026</v>
      </c>
      <c r="AY132" s="13">
        <v>0.81090560784679899</v>
      </c>
      <c r="AZ132" s="13">
        <v>0.87870704516963505</v>
      </c>
      <c r="BA132" s="13">
        <v>0.93363598488450628</v>
      </c>
      <c r="BB132" s="13">
        <v>0.94606125729356561</v>
      </c>
      <c r="BC132" s="13">
        <v>1.2040074303244379</v>
      </c>
      <c r="BD132" s="13">
        <v>0.68683636294171446</v>
      </c>
      <c r="BE132" s="13">
        <v>1.5440276235612973</v>
      </c>
      <c r="BF132" s="13">
        <v>0.65957445880689558</v>
      </c>
      <c r="BG132" s="13">
        <v>0.66655039100035973</v>
      </c>
      <c r="BH132" s="13">
        <v>1.0503332698554257</v>
      </c>
      <c r="BI132" s="13">
        <v>0.78565503963762751</v>
      </c>
      <c r="BJ132" s="13">
        <v>0.89267021519788659</v>
      </c>
      <c r="BK132" s="13">
        <v>0.75114550584058726</v>
      </c>
      <c r="BL132" s="13">
        <v>0.73678428019076825</v>
      </c>
      <c r="BM132" s="13">
        <v>0.9364453932870267</v>
      </c>
      <c r="BN132" s="13">
        <v>1.3016387784105719</v>
      </c>
      <c r="BO132" s="13">
        <v>0.96580962789727332</v>
      </c>
      <c r="BP132" s="13">
        <v>1.0558327989340301</v>
      </c>
      <c r="BQ132" s="13">
        <v>1.8404212961316337</v>
      </c>
      <c r="BR132" s="13">
        <v>1.276217658037383</v>
      </c>
      <c r="BS132" s="13">
        <v>1.8104713913987065</v>
      </c>
      <c r="BT132" s="13">
        <v>0.84876569850274375</v>
      </c>
      <c r="BU132" s="13">
        <v>1.9017333789095838</v>
      </c>
      <c r="BV132" s="13">
        <v>0.94301283193301866</v>
      </c>
      <c r="BW132" s="13">
        <v>0.70137437751290788</v>
      </c>
      <c r="BX132" s="13">
        <v>0.80990663726170342</v>
      </c>
      <c r="BY132" s="13">
        <v>1.4829174183915981</v>
      </c>
      <c r="BZ132" s="13">
        <v>1.1828886417608826</v>
      </c>
      <c r="CA132" s="13">
        <v>0.92903047162099528</v>
      </c>
      <c r="CB132" s="13">
        <v>0.35227986261110072</v>
      </c>
      <c r="CC132" s="13">
        <v>0.79485935425796117</v>
      </c>
      <c r="CD132" s="13">
        <v>0.89234095978893024</v>
      </c>
      <c r="CE132" s="13">
        <v>0.66109973433392855</v>
      </c>
      <c r="CF132" s="13">
        <v>0.75523917509199545</v>
      </c>
      <c r="CG132" s="13">
        <v>0.83122984487249862</v>
      </c>
      <c r="CH132" s="13">
        <v>1.4938548235260645</v>
      </c>
      <c r="CI132" s="13">
        <v>1.0607603459451687</v>
      </c>
      <c r="CJ132" s="13">
        <v>0.94946464176961165</v>
      </c>
      <c r="CK132" s="13">
        <v>1.0156951706161668</v>
      </c>
      <c r="CL132" s="13">
        <v>1.3793991188417509</v>
      </c>
      <c r="CM132" s="13">
        <v>0.85592716047490836</v>
      </c>
      <c r="CN132" s="13">
        <v>0.52259204271621917</v>
      </c>
      <c r="CO132" s="13">
        <v>0.67748299141676827</v>
      </c>
      <c r="CP132" s="13">
        <v>1.4321875355015121</v>
      </c>
      <c r="CQ132" s="13">
        <v>0.9417748923564957</v>
      </c>
      <c r="CR132" s="13">
        <v>1.5436466077774376</v>
      </c>
      <c r="CS132" s="13">
        <v>1.1443202419114233</v>
      </c>
      <c r="CT132" s="13">
        <v>1.1777126045400321</v>
      </c>
      <c r="CU132" s="13">
        <v>1.1427487548875741</v>
      </c>
      <c r="CV132" s="13">
        <v>1.1437147856604604</v>
      </c>
      <c r="CW132" s="13">
        <v>1.0176678557369374</v>
      </c>
      <c r="CX132" s="13">
        <v>0.8641167054298643</v>
      </c>
      <c r="CY132" s="13">
        <v>0.64454012177781261</v>
      </c>
      <c r="DB132" s="13"/>
      <c r="DC132" s="13">
        <f t="shared" si="84"/>
        <v>2.2381616895254703</v>
      </c>
      <c r="DD132" s="13">
        <f t="shared" si="85"/>
        <v>1.2848250391398299</v>
      </c>
      <c r="DE132" s="13">
        <f t="shared" si="110"/>
        <v>1.0620667202352148</v>
      </c>
      <c r="DF132" s="13">
        <f t="shared" si="86"/>
        <v>1.1089509791819558</v>
      </c>
      <c r="DG132" s="13">
        <f t="shared" si="87"/>
        <v>5.0717563705377282</v>
      </c>
      <c r="DH132" s="13">
        <f t="shared" si="88"/>
        <v>0.75114550584058726</v>
      </c>
      <c r="DI132" s="13">
        <f t="shared" si="89"/>
        <v>0.68683636294171446</v>
      </c>
      <c r="DJ132" s="13">
        <f t="shared" si="90"/>
        <v>1.0558327989340301</v>
      </c>
      <c r="DK132" s="13">
        <f t="shared" si="91"/>
        <v>1.8404212961316337</v>
      </c>
      <c r="DL132" s="13">
        <f t="shared" si="92"/>
        <v>1.9017333789095838</v>
      </c>
      <c r="DM132" s="13">
        <f t="shared" si="93"/>
        <v>1.4829174183915981</v>
      </c>
      <c r="DN132" s="13">
        <f t="shared" si="94"/>
        <v>0.52259204271621917</v>
      </c>
      <c r="DO132" s="13">
        <f t="shared" si="95"/>
        <v>0.67748299141676827</v>
      </c>
      <c r="DP132" s="13"/>
      <c r="DQ132" s="13"/>
      <c r="DR132">
        <f t="shared" si="96"/>
        <v>0</v>
      </c>
      <c r="DS132">
        <f t="shared" si="97"/>
        <v>0</v>
      </c>
      <c r="DT132" s="3">
        <f t="shared" si="98"/>
        <v>0</v>
      </c>
      <c r="DU132" s="3">
        <f t="shared" si="111"/>
        <v>0</v>
      </c>
      <c r="DV132" s="3">
        <f t="shared" si="99"/>
        <v>0</v>
      </c>
      <c r="DW132" s="3">
        <f t="shared" si="100"/>
        <v>1</v>
      </c>
      <c r="DX132" s="3">
        <f t="shared" si="101"/>
        <v>0</v>
      </c>
      <c r="DY132" s="3">
        <f t="shared" si="102"/>
        <v>0</v>
      </c>
      <c r="DZ132" s="3">
        <f t="shared" si="103"/>
        <v>0</v>
      </c>
      <c r="EA132" s="3">
        <f t="shared" si="104"/>
        <v>0</v>
      </c>
      <c r="EB132" s="3">
        <f t="shared" si="105"/>
        <v>0</v>
      </c>
      <c r="EC132" s="3">
        <f t="shared" si="106"/>
        <v>1</v>
      </c>
      <c r="ED132" s="3">
        <f t="shared" si="107"/>
        <v>0</v>
      </c>
      <c r="EE132" s="3">
        <f t="shared" si="108"/>
        <v>0</v>
      </c>
      <c r="EG132" s="15">
        <f t="shared" si="109"/>
        <v>4</v>
      </c>
      <c r="EH132" s="53"/>
      <c r="EI132" s="65">
        <v>0</v>
      </c>
      <c r="EK132" t="s">
        <v>193</v>
      </c>
    </row>
    <row r="133" spans="1:180" x14ac:dyDescent="0.2">
      <c r="A133" s="9" t="s">
        <v>178</v>
      </c>
      <c r="B133" s="7" t="s">
        <v>111</v>
      </c>
      <c r="C133" s="10"/>
      <c r="D133" s="8" t="s">
        <v>113</v>
      </c>
      <c r="E133" s="9" t="s">
        <v>114</v>
      </c>
      <c r="F133" s="16" t="s">
        <v>118</v>
      </c>
      <c r="G133" s="3">
        <v>17.86</v>
      </c>
      <c r="H133" s="13">
        <v>4.812656440887535</v>
      </c>
      <c r="I133" s="13">
        <v>1.6176970205630183</v>
      </c>
      <c r="J133" s="13">
        <v>0.30970741283825903</v>
      </c>
      <c r="K133" s="13">
        <v>1.3558901819097451</v>
      </c>
      <c r="L133" s="13">
        <v>0.58810144846414691</v>
      </c>
      <c r="M133" s="13">
        <v>1.0469829670840827</v>
      </c>
      <c r="N133" s="13">
        <v>2.1000115291088424</v>
      </c>
      <c r="O133" s="13">
        <v>4.0084005856704632</v>
      </c>
      <c r="P133" s="13">
        <v>1.9539954855184447</v>
      </c>
      <c r="Q133" s="13">
        <v>4.3733100635462261</v>
      </c>
      <c r="R133" s="13">
        <v>1.3782469801418029</v>
      </c>
      <c r="S133" s="13">
        <v>4.3218783863834052</v>
      </c>
      <c r="T133" s="13">
        <v>1.3862760923582049</v>
      </c>
      <c r="U133" s="13">
        <v>0.81541842888555682</v>
      </c>
      <c r="V133" s="13">
        <v>0.72916169320943758</v>
      </c>
      <c r="W133" s="13">
        <v>0.86842232637205652</v>
      </c>
      <c r="X133" s="13">
        <v>0.9110052509333757</v>
      </c>
      <c r="Y133" s="13">
        <v>0.80393243080595567</v>
      </c>
      <c r="Z133" s="13">
        <v>1.8368990985345763</v>
      </c>
      <c r="AA133" s="13">
        <v>1.6236664398651963</v>
      </c>
      <c r="AB133" s="13">
        <v>1.3381811159018271</v>
      </c>
      <c r="AC133" s="13">
        <v>1.4876875435237069</v>
      </c>
      <c r="AD133" s="13">
        <v>1.5084079859752744</v>
      </c>
      <c r="AE133" s="13">
        <v>0.97946011300945057</v>
      </c>
      <c r="AF133" s="13">
        <v>1.2638580533246591</v>
      </c>
      <c r="AG133" s="13">
        <v>0.78416723239550779</v>
      </c>
      <c r="AH133" s="13">
        <v>1.6730782398995101</v>
      </c>
      <c r="AI133" s="13">
        <v>1.1298157598117444</v>
      </c>
      <c r="AJ133" s="13">
        <v>1.4107562312899184</v>
      </c>
      <c r="AK133" s="13">
        <v>1.5027931527120906</v>
      </c>
      <c r="AL133" s="13">
        <v>1.2748021792729174</v>
      </c>
      <c r="AM133" s="13">
        <v>1.0065712633845427</v>
      </c>
      <c r="AN133" s="13">
        <v>0.76389612845352817</v>
      </c>
      <c r="AO133" s="13">
        <v>0.80152187868182023</v>
      </c>
      <c r="AP133" s="13">
        <v>1.2797856731050192</v>
      </c>
      <c r="AQ133" s="13">
        <v>1.0320199319303576</v>
      </c>
      <c r="AR133" s="13">
        <v>0.34626163622524164</v>
      </c>
      <c r="AS133" s="13">
        <v>0.28117688487996662</v>
      </c>
      <c r="AT133" s="13">
        <v>0.76899845235843123</v>
      </c>
      <c r="AU133" s="13">
        <v>0.49790690983378111</v>
      </c>
      <c r="AV133" s="13">
        <v>2.4478123789186435</v>
      </c>
      <c r="AW133" s="13">
        <v>1.2661363089255611</v>
      </c>
      <c r="AX133" s="13">
        <v>1.3321214669146815</v>
      </c>
      <c r="AY133" s="13">
        <v>1.1718985925547694</v>
      </c>
      <c r="AZ133" s="13">
        <v>1.35278409918334</v>
      </c>
      <c r="BA133" s="13">
        <v>1.6374978153508946</v>
      </c>
      <c r="BB133" s="13">
        <v>1.1979871787157401</v>
      </c>
      <c r="BC133" s="13">
        <v>1.045559760763368</v>
      </c>
      <c r="BD133" s="13">
        <v>2.8144137578881989</v>
      </c>
      <c r="BE133" s="13">
        <v>1.4320153026012965</v>
      </c>
      <c r="BF133" s="13">
        <v>1.1529048014043628</v>
      </c>
      <c r="BG133" s="13">
        <v>1.4396733797382668</v>
      </c>
      <c r="BH133" s="13">
        <v>1.0969711568039933</v>
      </c>
      <c r="BI133" s="13">
        <v>0.82002929927275614</v>
      </c>
      <c r="BJ133" s="13">
        <v>1.2787782175818709</v>
      </c>
      <c r="BK133" s="13">
        <v>0.76899845235843123</v>
      </c>
      <c r="BL133" s="13">
        <v>1.595779087820814</v>
      </c>
      <c r="BM133" s="13">
        <v>1.0531902530778683</v>
      </c>
      <c r="BN133" s="13">
        <v>0.59031213421532813</v>
      </c>
      <c r="BO133" s="13">
        <v>1.3635899702250818</v>
      </c>
      <c r="BP133" s="13">
        <v>1.1439298739945196</v>
      </c>
      <c r="BQ133" s="13">
        <v>0.68415638332481421</v>
      </c>
      <c r="BR133" s="13">
        <v>1.3960536232144587</v>
      </c>
      <c r="BS133" s="13">
        <v>1.0122915682603995</v>
      </c>
      <c r="BT133" s="13">
        <v>0.79774130015171529</v>
      </c>
      <c r="BU133" s="13">
        <v>1.0147478300539345</v>
      </c>
      <c r="BV133" s="13">
        <v>0.63353661784326387</v>
      </c>
      <c r="BW133" s="13">
        <v>0.25174416591104865</v>
      </c>
      <c r="BX133" s="13">
        <v>1.1128626333295968</v>
      </c>
      <c r="BY133" s="13">
        <v>0.80714636810028406</v>
      </c>
      <c r="BZ133" s="13">
        <v>1.4314177652269293</v>
      </c>
      <c r="CA133" s="13">
        <v>0.65318713525800598</v>
      </c>
      <c r="CB133" s="13">
        <v>8.3413066134501204</v>
      </c>
      <c r="CC133" s="13">
        <v>1.4214353461821039</v>
      </c>
      <c r="CD133" s="13">
        <v>0.66732836013880514</v>
      </c>
      <c r="CE133" s="13">
        <v>1.2936691680690393</v>
      </c>
      <c r="CF133" s="13">
        <v>1.9190097008186049</v>
      </c>
      <c r="CG133" s="13">
        <v>1.3897511828581175</v>
      </c>
      <c r="CH133" s="13">
        <v>1.4169965192430309</v>
      </c>
      <c r="CI133" s="13">
        <v>1.280288303378649</v>
      </c>
      <c r="CJ133" s="13">
        <v>0.87396715949238424</v>
      </c>
      <c r="CK133" s="13">
        <v>1.2434174027419367</v>
      </c>
      <c r="CL133" s="13">
        <v>0.87743746873372686</v>
      </c>
      <c r="CM133" s="13">
        <v>1.1066335929092703</v>
      </c>
      <c r="CN133" s="13">
        <v>1.3707570375155715</v>
      </c>
      <c r="CO133" s="13">
        <v>0.54350051806260469</v>
      </c>
      <c r="CP133" s="13">
        <v>0.77757540070046693</v>
      </c>
      <c r="CQ133" s="13">
        <v>1.2705259756519531</v>
      </c>
      <c r="CR133" s="13">
        <v>0.96816370210412606</v>
      </c>
      <c r="CS133" s="13">
        <v>1.3970159377280724</v>
      </c>
      <c r="CT133" s="13">
        <v>0.86282619598228316</v>
      </c>
      <c r="CU133" s="13">
        <v>0.80388366891708884</v>
      </c>
      <c r="CV133" s="13">
        <v>1.1295089187949521</v>
      </c>
      <c r="CW133" s="13">
        <v>0.96565334694223381</v>
      </c>
      <c r="CX133" s="13">
        <v>1.105775603515061</v>
      </c>
      <c r="CY133" s="13">
        <v>0.90507015711020378</v>
      </c>
      <c r="DB133" s="13"/>
      <c r="DC133" s="13">
        <f t="shared" si="84"/>
        <v>1.3558901819097451</v>
      </c>
      <c r="DD133" s="13">
        <f t="shared" si="85"/>
        <v>1.0469829670840827</v>
      </c>
      <c r="DE133" s="13">
        <f t="shared" si="110"/>
        <v>1.9539954855184447</v>
      </c>
      <c r="DF133" s="13">
        <f t="shared" si="86"/>
        <v>1.3862760923582049</v>
      </c>
      <c r="DG133" s="13">
        <f t="shared" si="87"/>
        <v>0.34626163622524164</v>
      </c>
      <c r="DH133" s="13">
        <f t="shared" si="88"/>
        <v>0.76899845235843123</v>
      </c>
      <c r="DI133" s="13">
        <f t="shared" si="89"/>
        <v>2.8144137578881989</v>
      </c>
      <c r="DJ133" s="13">
        <f t="shared" si="90"/>
        <v>1.1439298739945196</v>
      </c>
      <c r="DK133" s="13">
        <f t="shared" si="91"/>
        <v>0.68415638332481421</v>
      </c>
      <c r="DL133" s="13">
        <f t="shared" si="92"/>
        <v>1.0147478300539345</v>
      </c>
      <c r="DM133" s="13">
        <f t="shared" si="93"/>
        <v>0.80714636810028406</v>
      </c>
      <c r="DN133" s="13">
        <f t="shared" si="94"/>
        <v>1.3707570375155715</v>
      </c>
      <c r="DO133" s="13">
        <f t="shared" si="95"/>
        <v>0.54350051806260469</v>
      </c>
      <c r="DP133" s="13"/>
      <c r="DQ133" s="13"/>
      <c r="DR133">
        <f t="shared" si="96"/>
        <v>0</v>
      </c>
      <c r="DS133">
        <f t="shared" si="97"/>
        <v>0</v>
      </c>
      <c r="DT133" s="3">
        <f t="shared" si="98"/>
        <v>0</v>
      </c>
      <c r="DU133" s="3">
        <f t="shared" si="111"/>
        <v>0</v>
      </c>
      <c r="DV133" s="3">
        <f t="shared" si="99"/>
        <v>0</v>
      </c>
      <c r="DW133" s="3">
        <f t="shared" si="100"/>
        <v>0</v>
      </c>
      <c r="DX133" s="3">
        <f t="shared" si="101"/>
        <v>0</v>
      </c>
      <c r="DY133" s="3">
        <f t="shared" si="102"/>
        <v>1</v>
      </c>
      <c r="DZ133" s="3">
        <f t="shared" si="103"/>
        <v>0</v>
      </c>
      <c r="EA133" s="3">
        <f t="shared" si="104"/>
        <v>0</v>
      </c>
      <c r="EB133" s="3">
        <f t="shared" si="105"/>
        <v>0</v>
      </c>
      <c r="EC133" s="3">
        <f t="shared" si="106"/>
        <v>0</v>
      </c>
      <c r="ED133" s="3">
        <f t="shared" si="107"/>
        <v>0</v>
      </c>
      <c r="EE133" s="3">
        <f t="shared" si="108"/>
        <v>0</v>
      </c>
      <c r="EG133" s="15">
        <f t="shared" si="109"/>
        <v>1</v>
      </c>
      <c r="EH133" s="52" t="s">
        <v>138</v>
      </c>
      <c r="EI133" s="65">
        <v>0</v>
      </c>
      <c r="EJ133" t="s">
        <v>112</v>
      </c>
      <c r="EK133" t="s">
        <v>193</v>
      </c>
      <c r="EL133" t="s">
        <v>193</v>
      </c>
    </row>
    <row r="134" spans="1:180" x14ac:dyDescent="0.2">
      <c r="A134" s="9" t="s">
        <v>178</v>
      </c>
      <c r="B134" s="42" t="s">
        <v>111</v>
      </c>
      <c r="C134" s="43"/>
      <c r="D134" s="24" t="s">
        <v>113</v>
      </c>
      <c r="E134" s="25" t="s">
        <v>114</v>
      </c>
      <c r="F134" s="35" t="s">
        <v>123</v>
      </c>
      <c r="G134" s="3">
        <v>17.95</v>
      </c>
      <c r="H134" s="13">
        <v>6.7609239369791387</v>
      </c>
      <c r="I134" s="13">
        <v>2.1150599607321179</v>
      </c>
      <c r="J134" s="13">
        <v>0.46213745731649469</v>
      </c>
      <c r="K134" s="13">
        <v>1.6544070784554223</v>
      </c>
      <c r="L134" s="13">
        <v>0.15432446466232078</v>
      </c>
      <c r="M134" s="13">
        <v>2.1970564133493786</v>
      </c>
      <c r="N134" s="13">
        <v>1.5653749322595856</v>
      </c>
      <c r="O134" s="13">
        <v>4.3759624014128491</v>
      </c>
      <c r="P134" s="13">
        <v>4.0865245475201002</v>
      </c>
      <c r="Q134" s="13">
        <v>2.0087726113675286</v>
      </c>
      <c r="R134" s="13">
        <v>1.5331599819888015</v>
      </c>
      <c r="S134" s="13">
        <v>2.7279306784468602</v>
      </c>
      <c r="T134" s="13">
        <v>0.94160611391694549</v>
      </c>
      <c r="U134" s="13">
        <v>0.64202374612743152</v>
      </c>
      <c r="V134" s="13">
        <v>1.1340743628840682</v>
      </c>
      <c r="W134" s="13">
        <v>1.1254257024303649</v>
      </c>
      <c r="X134" s="13">
        <v>0.77856375606452755</v>
      </c>
      <c r="Y134" s="13">
        <v>0.64595464588973861</v>
      </c>
      <c r="Z134" s="13">
        <v>1.2877185172673034</v>
      </c>
      <c r="AA134" s="13">
        <v>3.6125038273910848</v>
      </c>
      <c r="AB134" s="13">
        <v>1.0015389396149845</v>
      </c>
      <c r="AC134" s="13">
        <v>1.3114743294596494</v>
      </c>
      <c r="AD134" s="13">
        <v>0.99825882278181155</v>
      </c>
      <c r="AE134" s="13">
        <v>1.257764148236068</v>
      </c>
      <c r="AF134" s="13">
        <v>0.7926893588213566</v>
      </c>
      <c r="AG134" s="13">
        <v>0.91088606083844637</v>
      </c>
      <c r="AH134" s="13">
        <v>1.207310049616084</v>
      </c>
      <c r="AI134" s="13">
        <v>0.78778529943509634</v>
      </c>
      <c r="AJ134" s="13">
        <v>1.1028648083521015</v>
      </c>
      <c r="AK134" s="13">
        <v>1.5274187650132782</v>
      </c>
      <c r="AL134" s="13">
        <v>1.2504001273996563</v>
      </c>
      <c r="AM134" s="13">
        <v>1.0854657357370114</v>
      </c>
      <c r="AN134" s="13">
        <v>1.230375558774867</v>
      </c>
      <c r="AO134" s="13">
        <v>1.2013675764172489</v>
      </c>
      <c r="AP134" s="13">
        <v>0.74946471055038388</v>
      </c>
      <c r="AQ134" s="13">
        <v>0.98816601959537309</v>
      </c>
      <c r="AR134" s="13">
        <v>1.2196654240477993</v>
      </c>
      <c r="AS134" s="13">
        <v>0.28214252102284865</v>
      </c>
      <c r="AT134" s="13">
        <v>1.3576995981805049</v>
      </c>
      <c r="AU134" s="13">
        <v>0.76596029905801721</v>
      </c>
      <c r="AV134" s="13">
        <v>3.715563176427561</v>
      </c>
      <c r="AW134" s="13">
        <v>1.2343793667216296</v>
      </c>
      <c r="AX134" s="13">
        <v>1.1829095816748398</v>
      </c>
      <c r="AY134" s="13">
        <v>1.149977707644529</v>
      </c>
      <c r="AZ134" s="13">
        <v>1.1308865186611905</v>
      </c>
      <c r="BA134" s="13">
        <v>1.1850369737543258</v>
      </c>
      <c r="BB134" s="13">
        <v>0.79774828435226974</v>
      </c>
      <c r="BC134" s="13">
        <v>0.98749427923168009</v>
      </c>
      <c r="BD134" s="13">
        <v>2.9939255090426009</v>
      </c>
      <c r="BE134" s="13">
        <v>1.7299118958559399</v>
      </c>
      <c r="BF134" s="13">
        <v>0.81428596330503455</v>
      </c>
      <c r="BG134" s="13">
        <v>1.3648911036101683</v>
      </c>
      <c r="BH134" s="13">
        <v>1.1210473123030578</v>
      </c>
      <c r="BI134" s="13">
        <v>0.84438210400029579</v>
      </c>
      <c r="BJ134" s="13">
        <v>1.1648944139770463</v>
      </c>
      <c r="BK134" s="13">
        <v>1.3576995981805049</v>
      </c>
      <c r="BL134" s="13">
        <v>0.8786217911212284</v>
      </c>
      <c r="BM134" s="13">
        <v>0.95877671333741532</v>
      </c>
      <c r="BN134" s="13">
        <v>1.090000757433556</v>
      </c>
      <c r="BO134" s="13">
        <v>0.74940148964120756</v>
      </c>
      <c r="BP134" s="13">
        <v>1.1191329140322677</v>
      </c>
      <c r="BQ134" s="13">
        <v>2.4016668762191</v>
      </c>
      <c r="BR134" s="13">
        <v>1.0761464327076598</v>
      </c>
      <c r="BS134" s="13">
        <v>1.2748834660329218</v>
      </c>
      <c r="BT134" s="13">
        <v>0.89343721729270509</v>
      </c>
      <c r="BU134" s="13">
        <v>0.86532560392913438</v>
      </c>
      <c r="BV134" s="13">
        <v>0.99954907598675335</v>
      </c>
      <c r="BW134" s="13">
        <v>0.59142069505119021</v>
      </c>
      <c r="BX134" s="13">
        <v>1.1249239833148896</v>
      </c>
      <c r="BY134" s="13">
        <v>1.1748188005768081</v>
      </c>
      <c r="BZ134" s="13">
        <v>1.0043863056837643</v>
      </c>
      <c r="CA134" s="13">
        <v>1.492569201315</v>
      </c>
      <c r="CB134" s="13">
        <v>5.0939821826284843</v>
      </c>
      <c r="CC134" s="13">
        <v>1.250730978536295</v>
      </c>
      <c r="CD134" s="13">
        <v>0.7576833595075485</v>
      </c>
      <c r="CE134" s="13">
        <v>1.2370808917058354</v>
      </c>
      <c r="CF134" s="13">
        <v>0.96527070875107612</v>
      </c>
      <c r="CG134" s="13">
        <v>1.2810434057279751</v>
      </c>
      <c r="CH134" s="13">
        <v>0.64306654890546011</v>
      </c>
      <c r="CI134" s="13">
        <v>0.999375496033029</v>
      </c>
      <c r="CJ134" s="13">
        <v>1.1166570576458847</v>
      </c>
      <c r="CK134" s="13">
        <v>1.1945502031244595</v>
      </c>
      <c r="CL134" s="13">
        <v>0.64529911423813424</v>
      </c>
      <c r="CM134" s="13">
        <v>0.84648706825019771</v>
      </c>
      <c r="CN134" s="13">
        <v>1.2292318578204533</v>
      </c>
      <c r="CO134" s="13">
        <v>0.67001097485393335</v>
      </c>
      <c r="CP134" s="13">
        <v>0.68407215718210423</v>
      </c>
      <c r="CQ134" s="13">
        <v>0.88727557906738752</v>
      </c>
      <c r="CR134" s="13">
        <v>0.55491646278211282</v>
      </c>
      <c r="CS134" s="13">
        <v>0.97839629904013392</v>
      </c>
      <c r="CT134" s="13">
        <v>0.76312300486530704</v>
      </c>
      <c r="CU134" s="13">
        <v>0.93077750354500111</v>
      </c>
      <c r="CV134" s="13">
        <v>0.91873922132330377</v>
      </c>
      <c r="CW134" s="13">
        <v>1.4134949947288826</v>
      </c>
      <c r="CX134" s="13">
        <v>0.93516839436256471</v>
      </c>
      <c r="CY134" s="13">
        <v>0.7739659873825292</v>
      </c>
      <c r="DB134" s="13"/>
      <c r="DC134" s="13">
        <f t="shared" si="84"/>
        <v>1.6544070784554223</v>
      </c>
      <c r="DD134" s="13">
        <f t="shared" si="85"/>
        <v>2.1970564133493786</v>
      </c>
      <c r="DE134" s="13">
        <f t="shared" si="110"/>
        <v>4.0865245475201002</v>
      </c>
      <c r="DF134" s="13">
        <f t="shared" si="86"/>
        <v>0.94160611391694549</v>
      </c>
      <c r="DG134" s="13">
        <f t="shared" si="87"/>
        <v>1.2196654240477993</v>
      </c>
      <c r="DH134" s="13">
        <f t="shared" si="88"/>
        <v>1.3576995981805049</v>
      </c>
      <c r="DI134" s="13">
        <f t="shared" si="89"/>
        <v>2.9939255090426009</v>
      </c>
      <c r="DJ134" s="13">
        <f t="shared" si="90"/>
        <v>1.1191329140322677</v>
      </c>
      <c r="DK134" s="13">
        <f t="shared" si="91"/>
        <v>2.4016668762191</v>
      </c>
      <c r="DL134" s="13">
        <f t="shared" si="92"/>
        <v>0.86532560392913438</v>
      </c>
      <c r="DM134" s="13">
        <f t="shared" si="93"/>
        <v>1.1748188005768081</v>
      </c>
      <c r="DN134" s="13">
        <f t="shared" si="94"/>
        <v>1.2292318578204533</v>
      </c>
      <c r="DO134" s="13">
        <f t="shared" si="95"/>
        <v>0.67001097485393335</v>
      </c>
      <c r="DP134" s="13"/>
      <c r="DQ134" s="13"/>
      <c r="DR134">
        <f t="shared" si="96"/>
        <v>0</v>
      </c>
      <c r="DS134">
        <f t="shared" si="97"/>
        <v>0</v>
      </c>
      <c r="DT134" s="3">
        <f t="shared" si="98"/>
        <v>1</v>
      </c>
      <c r="DU134" s="3">
        <f t="shared" si="111"/>
        <v>1</v>
      </c>
      <c r="DV134" s="3">
        <f t="shared" si="99"/>
        <v>0</v>
      </c>
      <c r="DW134" s="3">
        <f t="shared" si="100"/>
        <v>0</v>
      </c>
      <c r="DX134" s="3">
        <f t="shared" si="101"/>
        <v>0</v>
      </c>
      <c r="DY134" s="3">
        <f t="shared" si="102"/>
        <v>1</v>
      </c>
      <c r="DZ134" s="3">
        <f t="shared" si="103"/>
        <v>0</v>
      </c>
      <c r="EA134" s="3">
        <f t="shared" si="104"/>
        <v>0</v>
      </c>
      <c r="EB134" s="3">
        <f t="shared" si="105"/>
        <v>0</v>
      </c>
      <c r="EC134" s="3">
        <f t="shared" si="106"/>
        <v>0</v>
      </c>
      <c r="ED134" s="3">
        <f t="shared" si="107"/>
        <v>0</v>
      </c>
      <c r="EE134" s="3">
        <f t="shared" si="108"/>
        <v>0</v>
      </c>
      <c r="EG134" s="15">
        <f t="shared" si="109"/>
        <v>7</v>
      </c>
      <c r="EH134" s="53"/>
      <c r="EI134" s="65">
        <v>0</v>
      </c>
      <c r="EK134" t="s">
        <v>193</v>
      </c>
    </row>
    <row r="135" spans="1:180" x14ac:dyDescent="0.2">
      <c r="A135" s="9" t="s">
        <v>179</v>
      </c>
      <c r="B135" s="7" t="s">
        <v>111</v>
      </c>
      <c r="C135" s="10"/>
      <c r="D135" s="8" t="s">
        <v>113</v>
      </c>
      <c r="E135" s="9" t="s">
        <v>114</v>
      </c>
      <c r="F135" s="16" t="s">
        <v>118</v>
      </c>
      <c r="G135" s="3">
        <v>17.989999999999998</v>
      </c>
      <c r="H135" s="13">
        <v>0.86144669818641295</v>
      </c>
      <c r="I135" s="13">
        <v>0.62935303592897551</v>
      </c>
      <c r="J135" s="13">
        <v>0.4166701974687258</v>
      </c>
      <c r="K135" s="13">
        <v>0.50601088841985953</v>
      </c>
      <c r="L135" s="13">
        <v>0.30399867672709296</v>
      </c>
      <c r="M135" s="13">
        <v>0.65712419696532465</v>
      </c>
      <c r="N135" s="13">
        <v>1.1474229254327497</v>
      </c>
      <c r="O135" s="13">
        <v>0.33939252457342239</v>
      </c>
      <c r="P135" s="13">
        <v>0.46471790431088256</v>
      </c>
      <c r="Q135" s="13">
        <v>0.89299601210349133</v>
      </c>
      <c r="R135" s="13">
        <v>0.5667696617601875</v>
      </c>
      <c r="S135" s="13">
        <v>2.5840938668480686</v>
      </c>
      <c r="T135" s="13">
        <v>0.7841570963911686</v>
      </c>
      <c r="U135" s="13">
        <v>1.2004809149122926</v>
      </c>
      <c r="V135" s="13">
        <v>0.76435284157584127</v>
      </c>
      <c r="W135" s="13">
        <v>0.98929227861160673</v>
      </c>
      <c r="X135" s="13">
        <v>1.9636411084794525</v>
      </c>
      <c r="Y135" s="13">
        <v>0.6750873803468993</v>
      </c>
      <c r="Z135" s="13">
        <v>2.1217760363765841</v>
      </c>
      <c r="AA135" s="13">
        <v>0.82774327002423842</v>
      </c>
      <c r="AB135" s="13">
        <v>1.970106185276862</v>
      </c>
      <c r="AC135" s="13">
        <v>1.3670552503352362</v>
      </c>
      <c r="AD135" s="13">
        <v>3.8664959280237361</v>
      </c>
      <c r="AE135" s="13">
        <v>0.706155907696012</v>
      </c>
      <c r="AF135" s="13">
        <v>1.521858726578593</v>
      </c>
      <c r="AG135" s="13">
        <v>1.0697200322556673</v>
      </c>
      <c r="AH135" s="13">
        <v>1.3570791937875377</v>
      </c>
      <c r="AI135" s="13">
        <v>1.4280906210828617</v>
      </c>
      <c r="AJ135" s="13">
        <v>1.9513447989390449</v>
      </c>
      <c r="AK135" s="13">
        <v>1.0611631243984547</v>
      </c>
      <c r="AL135" s="13">
        <v>1.2818908192829099</v>
      </c>
      <c r="AM135" s="13">
        <v>0.75129391161417636</v>
      </c>
      <c r="AN135" s="13">
        <v>0.77348669718205043</v>
      </c>
      <c r="AO135" s="13">
        <v>1.0634954098112854</v>
      </c>
      <c r="AP135" s="13">
        <v>2.0475550225910255</v>
      </c>
      <c r="AQ135" s="13">
        <v>1.1838373130587216</v>
      </c>
      <c r="AR135" s="13">
        <v>0.19451245736131928</v>
      </c>
      <c r="AS135" s="13">
        <v>0.17770422685079354</v>
      </c>
      <c r="AT135" s="13">
        <v>0.39203452012692619</v>
      </c>
      <c r="AU135" s="13">
        <v>0.52922310069556056</v>
      </c>
      <c r="AV135" s="13">
        <v>1.0136031983359721</v>
      </c>
      <c r="AW135" s="13">
        <v>2.247673884661765</v>
      </c>
      <c r="AX135" s="13">
        <v>1.8812944088257455</v>
      </c>
      <c r="AY135" s="13">
        <v>3.8553123118828512</v>
      </c>
      <c r="AZ135" s="13">
        <v>1.4989285415724563</v>
      </c>
      <c r="BA135" s="13">
        <v>1.9581523047742595</v>
      </c>
      <c r="BB135" s="13">
        <v>1.0200306251532181</v>
      </c>
      <c r="BC135" s="13">
        <v>0.96746107641254264</v>
      </c>
      <c r="BD135" s="13">
        <v>1.173513501435524</v>
      </c>
      <c r="BE135" s="13">
        <v>1.1535231113988731</v>
      </c>
      <c r="BF135" s="13">
        <v>1.7941162719046113</v>
      </c>
      <c r="BG135" s="13">
        <v>2.0473269919496278</v>
      </c>
      <c r="BH135" s="13">
        <v>1.043568710076475</v>
      </c>
      <c r="BI135" s="13">
        <v>1.3867881006052958</v>
      </c>
      <c r="BJ135" s="13">
        <v>0.96779009230781421</v>
      </c>
      <c r="BK135" s="13">
        <v>0.39203452012692619</v>
      </c>
      <c r="BL135" s="13">
        <v>4.6019998784025962</v>
      </c>
      <c r="BM135" s="13">
        <v>1.1750857792483596</v>
      </c>
      <c r="BN135" s="13">
        <v>0.28668730033626322</v>
      </c>
      <c r="BO135" s="13">
        <v>0.81530394054025712</v>
      </c>
      <c r="BP135" s="13">
        <v>0.72296545257090106</v>
      </c>
      <c r="BQ135" s="13">
        <v>0.65085047132596185</v>
      </c>
      <c r="BR135" s="13">
        <v>1.612561694649548</v>
      </c>
      <c r="BS135" s="13">
        <v>0.42798284843346041</v>
      </c>
      <c r="BT135" s="13">
        <v>0.7179687096125309</v>
      </c>
      <c r="BU135" s="13">
        <v>0.20435100659936464</v>
      </c>
      <c r="BV135" s="13">
        <v>0.40318109925137902</v>
      </c>
      <c r="BW135" s="13">
        <v>0.12657200479272146</v>
      </c>
      <c r="BX135" s="13">
        <v>1.2416646003519398</v>
      </c>
      <c r="BY135" s="13">
        <v>0.82296456675545504</v>
      </c>
      <c r="BZ135" s="13">
        <v>1.2972394383848569</v>
      </c>
      <c r="CA135" s="13">
        <v>0.42737318087757364</v>
      </c>
      <c r="CB135" s="13">
        <v>2.7288127304108802</v>
      </c>
      <c r="CC135" s="13">
        <v>1.4096612144715728</v>
      </c>
      <c r="CD135" s="13">
        <v>1.5204187500380426</v>
      </c>
      <c r="CE135" s="13">
        <v>3.4329972983855637</v>
      </c>
      <c r="CF135" s="13">
        <v>2.7670754922226006</v>
      </c>
      <c r="CG135" s="13">
        <v>1.4771605206945824</v>
      </c>
      <c r="CH135" s="13">
        <v>3.6070919859923425</v>
      </c>
      <c r="CI135" s="13">
        <v>1.3328077750795231</v>
      </c>
      <c r="CJ135" s="13">
        <v>0.59199257023313689</v>
      </c>
      <c r="CK135" s="13">
        <v>1.5181461416698843</v>
      </c>
      <c r="CL135" s="13">
        <v>1.2306053923846205</v>
      </c>
      <c r="CM135" s="13">
        <v>1.2009512789362358</v>
      </c>
      <c r="CN135" s="13">
        <v>0.73355288277083952</v>
      </c>
      <c r="CO135" s="13">
        <v>0.51704197602875845</v>
      </c>
      <c r="CP135" s="13">
        <v>0.83801878210550951</v>
      </c>
      <c r="CQ135" s="13">
        <v>1.467566493381645</v>
      </c>
      <c r="CR135" s="13">
        <v>1.7916923212449376</v>
      </c>
      <c r="CS135" s="13">
        <v>1.1569676130431603</v>
      </c>
      <c r="CT135" s="13">
        <v>1.2880082939046937</v>
      </c>
      <c r="CU135" s="13">
        <v>0.78081823316268006</v>
      </c>
      <c r="CV135" s="13">
        <v>1.0307508582943021</v>
      </c>
      <c r="CW135" s="13">
        <v>0.42856242930908239</v>
      </c>
      <c r="CX135" s="13">
        <v>1.1119243576610718</v>
      </c>
      <c r="CY135" s="13">
        <v>0.60882585539388279</v>
      </c>
      <c r="DB135" s="13"/>
      <c r="DC135" s="13">
        <f t="shared" si="84"/>
        <v>0.50601088841985953</v>
      </c>
      <c r="DD135" s="13">
        <f t="shared" si="85"/>
        <v>0.65712419696532465</v>
      </c>
      <c r="DE135" s="13">
        <f t="shared" si="110"/>
        <v>0.46471790431088256</v>
      </c>
      <c r="DF135" s="13">
        <f t="shared" si="86"/>
        <v>0.7841570963911686</v>
      </c>
      <c r="DG135" s="13">
        <f t="shared" si="87"/>
        <v>0.19451245736131928</v>
      </c>
      <c r="DH135" s="13">
        <f t="shared" si="88"/>
        <v>0.39203452012692619</v>
      </c>
      <c r="DI135" s="13">
        <f t="shared" si="89"/>
        <v>1.173513501435524</v>
      </c>
      <c r="DJ135" s="13">
        <f t="shared" si="90"/>
        <v>0.72296545257090106</v>
      </c>
      <c r="DK135" s="13">
        <f t="shared" si="91"/>
        <v>0.65085047132596185</v>
      </c>
      <c r="DL135" s="13">
        <f t="shared" si="92"/>
        <v>0.20435100659936464</v>
      </c>
      <c r="DM135" s="13">
        <f t="shared" si="93"/>
        <v>0.82296456675545504</v>
      </c>
      <c r="DN135" s="13">
        <f t="shared" si="94"/>
        <v>0.73355288277083952</v>
      </c>
      <c r="DO135" s="13">
        <f t="shared" si="95"/>
        <v>0.51704197602875845</v>
      </c>
      <c r="DP135" s="13"/>
      <c r="DQ135" s="13"/>
      <c r="DR135">
        <f t="shared" si="96"/>
        <v>0</v>
      </c>
      <c r="DS135">
        <f t="shared" si="97"/>
        <v>0</v>
      </c>
      <c r="DT135" s="3">
        <f t="shared" si="98"/>
        <v>0</v>
      </c>
      <c r="DU135" s="3">
        <f t="shared" si="111"/>
        <v>0</v>
      </c>
      <c r="DV135" s="3">
        <f t="shared" si="99"/>
        <v>0</v>
      </c>
      <c r="DW135" s="3">
        <f t="shared" si="100"/>
        <v>0</v>
      </c>
      <c r="DX135" s="3">
        <f t="shared" si="101"/>
        <v>0</v>
      </c>
      <c r="DY135" s="3">
        <f t="shared" si="102"/>
        <v>0</v>
      </c>
      <c r="DZ135" s="3">
        <f t="shared" si="103"/>
        <v>0</v>
      </c>
      <c r="EA135" s="3">
        <f t="shared" si="104"/>
        <v>0</v>
      </c>
      <c r="EB135" s="3">
        <f t="shared" si="105"/>
        <v>0</v>
      </c>
      <c r="EC135" s="3">
        <f t="shared" si="106"/>
        <v>0</v>
      </c>
      <c r="ED135" s="3">
        <f t="shared" si="107"/>
        <v>0</v>
      </c>
      <c r="EE135" s="3">
        <f t="shared" si="108"/>
        <v>0</v>
      </c>
      <c r="EG135" s="15">
        <f t="shared" si="109"/>
        <v>0</v>
      </c>
      <c r="EH135" s="52" t="s">
        <v>138</v>
      </c>
      <c r="EI135" s="65">
        <v>2</v>
      </c>
      <c r="EJ135" t="s">
        <v>201</v>
      </c>
    </row>
    <row r="136" spans="1:180" x14ac:dyDescent="0.2">
      <c r="A136" s="9" t="s">
        <v>179</v>
      </c>
      <c r="B136" s="7" t="s">
        <v>111</v>
      </c>
      <c r="C136" s="10"/>
      <c r="D136" s="8" t="s">
        <v>113</v>
      </c>
      <c r="E136" s="9" t="s">
        <v>114</v>
      </c>
      <c r="F136" s="22" t="s">
        <v>123</v>
      </c>
      <c r="G136" s="3">
        <v>18.78</v>
      </c>
      <c r="H136" s="13">
        <v>1.4816661511346103</v>
      </c>
      <c r="I136" s="13">
        <v>1.125603378152124</v>
      </c>
      <c r="J136" s="13">
        <v>1.1144979270026711</v>
      </c>
      <c r="K136" s="13">
        <v>1.6775017406315984</v>
      </c>
      <c r="L136" s="13">
        <v>8.561685739126236E-2</v>
      </c>
      <c r="M136" s="13">
        <v>1.5428223107179204</v>
      </c>
      <c r="N136" s="13">
        <v>0.6861083108117263</v>
      </c>
      <c r="O136" s="13">
        <v>1.3751608162451556</v>
      </c>
      <c r="P136" s="13">
        <v>0.78505976935098087</v>
      </c>
      <c r="Q136" s="13">
        <v>1.0043863056837643</v>
      </c>
      <c r="R136" s="13">
        <v>1.2028929414000831</v>
      </c>
      <c r="S136" s="13">
        <v>1.5997062193821583</v>
      </c>
      <c r="T136" s="13">
        <v>0.74908201694761956</v>
      </c>
      <c r="U136" s="13">
        <v>1.0144505652759142</v>
      </c>
      <c r="V136" s="13">
        <v>1.0435612236161949</v>
      </c>
      <c r="W136" s="13">
        <v>0.93333753238744976</v>
      </c>
      <c r="X136" s="13">
        <v>1.0934498776401527</v>
      </c>
      <c r="Y136" s="13">
        <v>0.78431482659053531</v>
      </c>
      <c r="Z136" s="13">
        <v>1.6641866708547111</v>
      </c>
      <c r="AA136" s="13">
        <v>1.2422875206915809</v>
      </c>
      <c r="AB136" s="13">
        <v>2.333052082251156</v>
      </c>
      <c r="AC136" s="13">
        <v>0.87732882138935109</v>
      </c>
      <c r="AD136" s="13">
        <v>3.2659117845068453</v>
      </c>
      <c r="AE136" s="13">
        <v>1.2233705214596118</v>
      </c>
      <c r="AF136" s="13">
        <v>1.2699991352752409</v>
      </c>
      <c r="AG136" s="13">
        <v>2.4543525717209618</v>
      </c>
      <c r="AH136" s="13">
        <v>1.207310049616084</v>
      </c>
      <c r="AI136" s="13">
        <v>0.68106972163865731</v>
      </c>
      <c r="AJ136" s="13">
        <v>1.3484069355404256</v>
      </c>
      <c r="AK136" s="13">
        <v>1.118135982787438</v>
      </c>
      <c r="AL136" s="13">
        <v>1.2078069087475827</v>
      </c>
      <c r="AM136" s="13">
        <v>0.90019795095855704</v>
      </c>
      <c r="AN136" s="13">
        <v>0.85802925891679371</v>
      </c>
      <c r="AO136" s="13">
        <v>1.226610862953474</v>
      </c>
      <c r="AP136" s="13">
        <v>1.3509108341880518</v>
      </c>
      <c r="AQ136" s="13">
        <v>1.0738744634579014</v>
      </c>
      <c r="AR136" s="13">
        <v>1.0327459804631296</v>
      </c>
      <c r="AS136" s="13">
        <v>0.15871341858412347</v>
      </c>
      <c r="AT136" s="13">
        <v>0.92093057513282006</v>
      </c>
      <c r="AU136" s="13">
        <v>1.2529610107461724</v>
      </c>
      <c r="AV136" s="13">
        <v>2.5554562635581237</v>
      </c>
      <c r="AW136" s="13">
        <v>2.0904098848971349</v>
      </c>
      <c r="AX136" s="13">
        <v>0.98101003701412925</v>
      </c>
      <c r="AY136" s="13">
        <v>5.3949361854522637</v>
      </c>
      <c r="AZ136" s="13">
        <v>1.2811631130895331</v>
      </c>
      <c r="BA136" s="13">
        <v>1.0245085842870167</v>
      </c>
      <c r="BB136" s="13">
        <v>1.1281864430908484</v>
      </c>
      <c r="BC136" s="13">
        <v>0.9472678301059162</v>
      </c>
      <c r="BD136" s="13">
        <v>1.4866224774638606</v>
      </c>
      <c r="BE136" s="13">
        <v>1.8669697646726369</v>
      </c>
      <c r="BF136" s="13">
        <v>1.2088267057587048</v>
      </c>
      <c r="BG136" s="13">
        <v>1.7761899212482439</v>
      </c>
      <c r="BH136" s="13">
        <v>0.97592836920703296</v>
      </c>
      <c r="BI136" s="13">
        <v>1.0762161841717768</v>
      </c>
      <c r="BJ136" s="13">
        <v>1.248502919557366</v>
      </c>
      <c r="BK136" s="13">
        <v>0.92093057513282006</v>
      </c>
      <c r="BL136" s="13">
        <v>2.0609566875673746</v>
      </c>
      <c r="BM136" s="13">
        <v>0.83466360787109339</v>
      </c>
      <c r="BN136" s="13">
        <v>0.53749719745175184</v>
      </c>
      <c r="BO136" s="13">
        <v>1.1678141933464872</v>
      </c>
      <c r="BP136" s="13">
        <v>1.1829436799181337</v>
      </c>
      <c r="BQ136" s="13">
        <v>0.86695923012301424</v>
      </c>
      <c r="BR136" s="13">
        <v>1.0687129463133147</v>
      </c>
      <c r="BS136" s="13">
        <v>1.2573317686195165</v>
      </c>
      <c r="BT136" s="13">
        <v>0.60183430897908996</v>
      </c>
      <c r="BU136" s="13">
        <v>0.45103615703764488</v>
      </c>
      <c r="BV136" s="13">
        <v>0.82321964030079409</v>
      </c>
      <c r="BW136" s="13">
        <v>1.1268196538706388</v>
      </c>
      <c r="BX136" s="13">
        <v>1.1249239833148896</v>
      </c>
      <c r="BY136" s="13">
        <v>0.93461121766004418</v>
      </c>
      <c r="BZ136" s="13">
        <v>1.1537368971204871</v>
      </c>
      <c r="CA136" s="13">
        <v>3.0986805067884468E-2</v>
      </c>
      <c r="CB136" s="13">
        <v>1.0561347475210787</v>
      </c>
      <c r="CC136" s="13">
        <v>1.3686670317839524</v>
      </c>
      <c r="CD136" s="13">
        <v>0.88863752448187483</v>
      </c>
      <c r="CE136" s="13">
        <v>2.4570714996032401</v>
      </c>
      <c r="CF136" s="13">
        <v>0.93239004482969789</v>
      </c>
      <c r="CG136" s="13">
        <v>1.0772248076610655</v>
      </c>
      <c r="CH136" s="13">
        <v>1.3976856752397657</v>
      </c>
      <c r="CI136" s="13">
        <v>1.0203744995843635</v>
      </c>
      <c r="CJ136" s="13">
        <v>0.97886796548031163</v>
      </c>
      <c r="CK136" s="13">
        <v>1.7248459138087366</v>
      </c>
      <c r="CL136" s="13">
        <v>1.0267179766223387</v>
      </c>
      <c r="CM136" s="13">
        <v>1.7166071747439127</v>
      </c>
      <c r="CN136" s="13">
        <v>0.61037046657680971</v>
      </c>
      <c r="CO136" s="13">
        <v>0.32584474475610353</v>
      </c>
      <c r="CP136" s="13">
        <v>0.96074163578944549</v>
      </c>
      <c r="CQ136" s="13">
        <v>0.99823691848694263</v>
      </c>
      <c r="CR136" s="13">
        <v>0.90773463447418501</v>
      </c>
      <c r="CS136" s="13">
        <v>0.91922558069500127</v>
      </c>
      <c r="CT136" s="13">
        <v>0.87659814034917249</v>
      </c>
      <c r="CU136" s="13">
        <v>1.0045213637288632</v>
      </c>
      <c r="CV136" s="13">
        <v>0.97112393151004717</v>
      </c>
      <c r="CW136" s="13">
        <v>1.3748428997655509</v>
      </c>
      <c r="CX136" s="13">
        <v>0.94822285866394351</v>
      </c>
      <c r="CY136" s="13">
        <v>0.75803799768435776</v>
      </c>
      <c r="DB136" s="13"/>
      <c r="DC136" s="13">
        <f t="shared" si="84"/>
        <v>1.6775017406315984</v>
      </c>
      <c r="DD136" s="13">
        <f t="shared" si="85"/>
        <v>1.5428223107179204</v>
      </c>
      <c r="DE136" s="13">
        <f t="shared" si="110"/>
        <v>0.78505976935098087</v>
      </c>
      <c r="DF136" s="13">
        <f t="shared" si="86"/>
        <v>0.74908201694761956</v>
      </c>
      <c r="DG136" s="13">
        <f t="shared" si="87"/>
        <v>1.0327459804631296</v>
      </c>
      <c r="DH136" s="13">
        <f t="shared" si="88"/>
        <v>0.92093057513282006</v>
      </c>
      <c r="DI136" s="13">
        <f t="shared" si="89"/>
        <v>1.4866224774638606</v>
      </c>
      <c r="DJ136" s="13">
        <f t="shared" si="90"/>
        <v>1.1829436799181337</v>
      </c>
      <c r="DK136" s="13">
        <f t="shared" si="91"/>
        <v>0.86695923012301424</v>
      </c>
      <c r="DL136" s="13">
        <f t="shared" si="92"/>
        <v>0.45103615703764488</v>
      </c>
      <c r="DM136" s="13">
        <f t="shared" si="93"/>
        <v>0.93461121766004418</v>
      </c>
      <c r="DN136" s="13">
        <f t="shared" si="94"/>
        <v>0.61037046657680971</v>
      </c>
      <c r="DO136" s="13">
        <f t="shared" si="95"/>
        <v>0.32584474475610353</v>
      </c>
      <c r="DP136" s="13"/>
      <c r="DQ136" s="13"/>
      <c r="DR136">
        <f t="shared" si="96"/>
        <v>0</v>
      </c>
      <c r="DS136">
        <f t="shared" si="97"/>
        <v>0</v>
      </c>
      <c r="DT136" s="3">
        <f t="shared" si="98"/>
        <v>0</v>
      </c>
      <c r="DU136" s="3">
        <f t="shared" si="111"/>
        <v>0</v>
      </c>
      <c r="DV136" s="3">
        <f t="shared" si="99"/>
        <v>0</v>
      </c>
      <c r="DW136" s="3">
        <f t="shared" si="100"/>
        <v>0</v>
      </c>
      <c r="DX136" s="3">
        <f t="shared" si="101"/>
        <v>0</v>
      </c>
      <c r="DY136" s="3">
        <f t="shared" si="102"/>
        <v>1</v>
      </c>
      <c r="DZ136" s="3">
        <f t="shared" si="103"/>
        <v>0</v>
      </c>
      <c r="EA136" s="3">
        <f t="shared" si="104"/>
        <v>0</v>
      </c>
      <c r="EB136" s="3">
        <f t="shared" si="105"/>
        <v>0</v>
      </c>
      <c r="EC136" s="3">
        <f t="shared" si="106"/>
        <v>0</v>
      </c>
      <c r="ED136" s="3">
        <f t="shared" si="107"/>
        <v>0</v>
      </c>
      <c r="EE136" s="3">
        <f t="shared" si="108"/>
        <v>0</v>
      </c>
      <c r="EG136" s="15">
        <f t="shared" si="109"/>
        <v>1</v>
      </c>
      <c r="EH136" s="53"/>
      <c r="EI136" s="65">
        <v>0</v>
      </c>
      <c r="EK136" t="s">
        <v>193</v>
      </c>
    </row>
    <row r="137" spans="1:180" x14ac:dyDescent="0.2">
      <c r="A137" s="9" t="s">
        <v>180</v>
      </c>
      <c r="B137" s="7" t="s">
        <v>111</v>
      </c>
      <c r="C137" s="10"/>
      <c r="D137" s="8" t="s">
        <v>113</v>
      </c>
      <c r="E137" s="9" t="s">
        <v>114</v>
      </c>
      <c r="F137" s="16" t="s">
        <v>118</v>
      </c>
      <c r="G137" s="3">
        <v>25.6</v>
      </c>
      <c r="H137" s="13">
        <v>1.5853852266854258</v>
      </c>
      <c r="I137" s="13">
        <v>3.099297896822486</v>
      </c>
      <c r="J137" s="13">
        <v>0.36525547900296756</v>
      </c>
      <c r="K137" s="13">
        <v>10.757271827549451</v>
      </c>
      <c r="L137" s="13">
        <v>26.57756354619352</v>
      </c>
      <c r="M137" s="13">
        <v>54.729166191017313</v>
      </c>
      <c r="N137" s="13">
        <v>1.308938440089279</v>
      </c>
      <c r="O137" s="13">
        <v>0.80164016173050767</v>
      </c>
      <c r="P137" s="13">
        <v>0.30237842992650527</v>
      </c>
      <c r="Q137" s="13">
        <v>0.31791778642584551</v>
      </c>
      <c r="R137" s="13">
        <v>0.19625950618551566</v>
      </c>
      <c r="S137" s="13">
        <v>474.30079510173402</v>
      </c>
      <c r="T137" s="13">
        <v>2.1128855395913813</v>
      </c>
      <c r="U137" s="13">
        <v>3.5152138715576182</v>
      </c>
      <c r="V137" s="13">
        <v>14.343355618317498</v>
      </c>
      <c r="W137" s="13">
        <v>0.19539544240265597</v>
      </c>
      <c r="X137" s="13">
        <v>11.031302770369811</v>
      </c>
      <c r="Y137" s="13">
        <v>12.845099455313319</v>
      </c>
      <c r="Z137" s="13">
        <v>12.51227638566372</v>
      </c>
      <c r="AA137" s="13">
        <v>0.34802317425688462</v>
      </c>
      <c r="AB137" s="13">
        <v>1.5350369577378014</v>
      </c>
      <c r="AC137" s="13">
        <v>1.1818701611697084</v>
      </c>
      <c r="AD137" s="13">
        <v>3.6579280387402404</v>
      </c>
      <c r="AE137" s="13">
        <v>0.36300432623856782</v>
      </c>
      <c r="AF137" s="13">
        <v>10.167086701139404</v>
      </c>
      <c r="AG137" s="13">
        <v>25.058588766272251</v>
      </c>
      <c r="AH137" s="13">
        <v>0.83538023394907568</v>
      </c>
      <c r="AI137" s="13">
        <v>1.3232517207929855</v>
      </c>
      <c r="AJ137" s="13">
        <v>0.92946260137736958</v>
      </c>
      <c r="AK137" s="13">
        <v>0.38840843787418694</v>
      </c>
      <c r="AL137" s="13">
        <v>1.5891699191461226</v>
      </c>
      <c r="AM137" s="13">
        <v>6.7800950837375501E-2</v>
      </c>
      <c r="AN137" s="13">
        <v>6.7713729658823212</v>
      </c>
      <c r="AO137" s="13">
        <v>2.4602651483324447</v>
      </c>
      <c r="AP137" s="13">
        <v>2.6645690522180541</v>
      </c>
      <c r="AQ137" s="13">
        <v>4.8684780402681671</v>
      </c>
      <c r="AR137" s="13">
        <v>47.436789241675186</v>
      </c>
      <c r="AS137" s="13">
        <v>32.167901146037437</v>
      </c>
      <c r="AT137" s="13">
        <v>3.755623914619953</v>
      </c>
      <c r="AU137" s="13">
        <v>0.83044005809069721</v>
      </c>
      <c r="AV137" s="13">
        <v>3.3857911440973125</v>
      </c>
      <c r="AW137" s="13">
        <v>4.1943077772102511</v>
      </c>
      <c r="AX137" s="13">
        <v>3.1639474488368493</v>
      </c>
      <c r="AY137" s="13">
        <v>1.2115447847488565</v>
      </c>
      <c r="AZ137" s="13">
        <v>3.9012368989295556</v>
      </c>
      <c r="BA137" s="13">
        <v>0.4895380761935656</v>
      </c>
      <c r="BB137" s="13">
        <v>4.4959078568285822</v>
      </c>
      <c r="BC137" s="13">
        <v>1.02262381130899</v>
      </c>
      <c r="BD137" s="13">
        <v>3.2061333696114676</v>
      </c>
      <c r="BE137" s="13">
        <v>71.310712291493971</v>
      </c>
      <c r="BF137" s="13">
        <v>2.2241797568659756</v>
      </c>
      <c r="BG137" s="13">
        <v>0.6044695382597769</v>
      </c>
      <c r="BH137" s="13">
        <v>0.64686008264859995</v>
      </c>
      <c r="BI137" s="13">
        <v>0.7128880104372044</v>
      </c>
      <c r="BJ137" s="13">
        <v>0.49064996927118798</v>
      </c>
      <c r="BK137" s="13">
        <v>3.755623914619953</v>
      </c>
      <c r="BL137" s="13">
        <v>0.73319098149249851</v>
      </c>
      <c r="BM137" s="13">
        <v>1.372325073586729E-2</v>
      </c>
      <c r="BN137" s="13">
        <v>9.1106242080335207</v>
      </c>
      <c r="BO137" s="13">
        <v>65.137204199441399</v>
      </c>
      <c r="BP137" s="13">
        <v>6.552287286745285</v>
      </c>
      <c r="BQ137" s="13">
        <v>72.524575287598552</v>
      </c>
      <c r="BR137" s="13">
        <v>0.76809377225664277</v>
      </c>
      <c r="BS137" s="13">
        <v>0.2882964318660895</v>
      </c>
      <c r="BT137" s="13">
        <v>1.907909678854689</v>
      </c>
      <c r="BU137" s="13">
        <v>12.287514849592691</v>
      </c>
      <c r="BV137" s="13">
        <v>0.59029168028957935</v>
      </c>
      <c r="BW137" s="13">
        <v>1.0125760383417701</v>
      </c>
      <c r="BX137" s="13">
        <v>0.71810938580028816</v>
      </c>
      <c r="BY137" s="13">
        <v>7.3050908789231563</v>
      </c>
      <c r="BZ137" s="13">
        <v>2.2586250476317695</v>
      </c>
      <c r="CA137" s="13">
        <v>1.2087938971831862</v>
      </c>
      <c r="CB137" s="13">
        <v>1.8509595794348439</v>
      </c>
      <c r="CC137" s="13">
        <v>7.4402364960198639</v>
      </c>
      <c r="CD137" s="13">
        <v>6.7480409192070647</v>
      </c>
      <c r="CE137" s="13">
        <v>2.3775385309965369</v>
      </c>
      <c r="CF137" s="13">
        <v>6.2262435205990014</v>
      </c>
      <c r="CG137" s="13">
        <v>1.5831814459867477</v>
      </c>
      <c r="CH137" s="13">
        <v>0.90804532371502478</v>
      </c>
      <c r="CI137" s="13">
        <v>1.2874074494228074</v>
      </c>
      <c r="CJ137" s="13">
        <v>3.3955634114887387</v>
      </c>
      <c r="CK137" s="13">
        <v>1.0734914316069673</v>
      </c>
      <c r="CL137" s="13">
        <v>0.63260120953407295</v>
      </c>
      <c r="CM137" s="13">
        <v>0.76005600017529074</v>
      </c>
      <c r="CN137" s="13">
        <v>3.48938522968735</v>
      </c>
      <c r="CO137" s="13">
        <v>1.7512114779880406</v>
      </c>
      <c r="CP137" s="13">
        <v>0.31101465866636896</v>
      </c>
      <c r="CQ137" s="13">
        <v>0.73378324669082506</v>
      </c>
      <c r="CR137" s="13">
        <v>2.0018347859097338</v>
      </c>
      <c r="CS137" s="13">
        <v>0.4507340919487926</v>
      </c>
      <c r="CT137" s="13">
        <v>7.648314685868904</v>
      </c>
      <c r="CU137" s="13">
        <v>0.33057708936884467</v>
      </c>
      <c r="CV137" s="13">
        <v>0.52256980203460934</v>
      </c>
      <c r="CW137" s="13">
        <v>1.6330594187754044</v>
      </c>
      <c r="CX137" s="13">
        <v>3.233414914756477</v>
      </c>
      <c r="CY137" s="13">
        <v>0.73412698213446825</v>
      </c>
      <c r="DB137" s="13"/>
      <c r="DC137" s="13">
        <f t="shared" si="84"/>
        <v>10.757271827549451</v>
      </c>
      <c r="DD137" s="13">
        <f t="shared" si="85"/>
        <v>54.729166191017313</v>
      </c>
      <c r="DE137" s="13">
        <f t="shared" si="110"/>
        <v>0.30237842992650527</v>
      </c>
      <c r="DF137" s="13">
        <f t="shared" si="86"/>
        <v>2.1128855395913813</v>
      </c>
      <c r="DG137" s="13">
        <f t="shared" si="87"/>
        <v>47.436789241675186</v>
      </c>
      <c r="DH137" s="13">
        <f t="shared" si="88"/>
        <v>3.755623914619953</v>
      </c>
      <c r="DI137" s="13">
        <f t="shared" si="89"/>
        <v>3.2061333696114676</v>
      </c>
      <c r="DJ137" s="13">
        <f t="shared" si="90"/>
        <v>6.552287286745285</v>
      </c>
      <c r="DK137" s="13">
        <f t="shared" si="91"/>
        <v>72.524575287598552</v>
      </c>
      <c r="DL137" s="13">
        <f t="shared" si="92"/>
        <v>12.287514849592691</v>
      </c>
      <c r="DM137" s="13">
        <f t="shared" si="93"/>
        <v>7.3050908789231563</v>
      </c>
      <c r="DN137" s="13">
        <f t="shared" si="94"/>
        <v>3.48938522968735</v>
      </c>
      <c r="DO137" s="13">
        <f t="shared" si="95"/>
        <v>1.7512114779880406</v>
      </c>
      <c r="DP137" s="13"/>
      <c r="DQ137" s="13"/>
      <c r="DR137">
        <f t="shared" si="96"/>
        <v>1</v>
      </c>
      <c r="DS137">
        <f t="shared" si="97"/>
        <v>1</v>
      </c>
      <c r="DT137" s="3">
        <f t="shared" si="98"/>
        <v>1</v>
      </c>
      <c r="DU137" s="3">
        <f t="shared" si="111"/>
        <v>0</v>
      </c>
      <c r="DV137" s="3">
        <f t="shared" si="99"/>
        <v>1</v>
      </c>
      <c r="DW137" s="3">
        <f t="shared" si="100"/>
        <v>1</v>
      </c>
      <c r="DX137" s="3">
        <f t="shared" si="101"/>
        <v>1</v>
      </c>
      <c r="DY137" s="3">
        <f t="shared" si="102"/>
        <v>1</v>
      </c>
      <c r="DZ137" s="3">
        <f t="shared" si="103"/>
        <v>1</v>
      </c>
      <c r="EA137" s="3">
        <f t="shared" si="104"/>
        <v>1</v>
      </c>
      <c r="EB137" s="3">
        <f t="shared" si="105"/>
        <v>1</v>
      </c>
      <c r="EC137" s="3">
        <f t="shared" si="106"/>
        <v>1</v>
      </c>
      <c r="ED137" s="3">
        <f t="shared" si="107"/>
        <v>1</v>
      </c>
      <c r="EE137" s="3">
        <f t="shared" si="108"/>
        <v>0</v>
      </c>
      <c r="EG137" s="15">
        <f t="shared" si="109"/>
        <v>30</v>
      </c>
      <c r="EH137" s="56" t="s">
        <v>112</v>
      </c>
      <c r="EI137" s="65">
        <v>1</v>
      </c>
      <c r="EJ137" t="s">
        <v>193</v>
      </c>
      <c r="EK137" t="s">
        <v>193</v>
      </c>
    </row>
    <row r="138" spans="1:180" x14ac:dyDescent="0.2">
      <c r="A138" s="9" t="s">
        <v>180</v>
      </c>
      <c r="B138" s="7" t="s">
        <v>111</v>
      </c>
      <c r="C138" s="10"/>
      <c r="D138" s="8" t="s">
        <v>113</v>
      </c>
      <c r="E138" s="9" t="s">
        <v>114</v>
      </c>
      <c r="F138" s="22" t="s">
        <v>123</v>
      </c>
      <c r="G138" s="3">
        <v>23.06</v>
      </c>
      <c r="H138" s="13">
        <v>5.4687852703148572</v>
      </c>
      <c r="I138" s="13">
        <v>7.1835578946706065</v>
      </c>
      <c r="J138" s="13">
        <v>0.59065758990849182</v>
      </c>
      <c r="K138" s="13">
        <v>5.8576186145674773</v>
      </c>
      <c r="L138" s="13">
        <v>6.7647597219193187</v>
      </c>
      <c r="M138" s="13">
        <v>10.123048528326256</v>
      </c>
      <c r="N138" s="13">
        <v>1.3199728420869481</v>
      </c>
      <c r="O138" s="13">
        <v>1.573089050839066</v>
      </c>
      <c r="P138" s="13">
        <v>0.76571233366211422</v>
      </c>
      <c r="Q138" s="13">
        <v>0.12854222573838758</v>
      </c>
      <c r="R138" s="13">
        <v>0.36110949173274692</v>
      </c>
      <c r="S138" s="13">
        <v>0.14678810646585189</v>
      </c>
      <c r="T138" s="13">
        <v>6.9508797812302294</v>
      </c>
      <c r="U138" s="13">
        <v>0.98944989929166993</v>
      </c>
      <c r="V138" s="13">
        <v>4.0153207664799426</v>
      </c>
      <c r="W138" s="13">
        <v>0.50855327366360081</v>
      </c>
      <c r="X138" s="13">
        <v>0.20774520603180835</v>
      </c>
      <c r="Y138" s="13">
        <v>2.682363539551492</v>
      </c>
      <c r="Z138" s="13">
        <v>14.209828808252844</v>
      </c>
      <c r="AA138" s="13">
        <v>0.86874165291226835</v>
      </c>
      <c r="AB138" s="13">
        <v>1.9537129493721637</v>
      </c>
      <c r="AC138" s="13">
        <v>0.70965492000203689</v>
      </c>
      <c r="AD138" s="13">
        <v>1.9744978855037576</v>
      </c>
      <c r="AE138" s="13">
        <v>2.0775186355701427</v>
      </c>
      <c r="AF138" s="13">
        <v>7.2542552774785491</v>
      </c>
      <c r="AG138" s="13">
        <v>8.1643753433857391</v>
      </c>
      <c r="AH138" s="13">
        <v>1.2275622812604936</v>
      </c>
      <c r="AI138" s="13">
        <v>0.21166789973889924</v>
      </c>
      <c r="AJ138" s="13">
        <v>0.88592467978384271</v>
      </c>
      <c r="AK138" s="13">
        <v>0.64846277006262221</v>
      </c>
      <c r="AL138" s="13">
        <v>1.7010078871591889</v>
      </c>
      <c r="AM138" s="13">
        <v>2.2162159575767931E-3</v>
      </c>
      <c r="AN138" s="13">
        <v>3.5877982083209021</v>
      </c>
      <c r="AO138" s="13">
        <v>7.2535016703312412</v>
      </c>
      <c r="AP138" s="13">
        <v>3.2219463109936641</v>
      </c>
      <c r="AQ138" s="13">
        <v>4.0189687269292076</v>
      </c>
      <c r="AR138" s="13">
        <v>27.866993270792534</v>
      </c>
      <c r="AS138" s="13">
        <v>4.5583004273603622</v>
      </c>
      <c r="AT138" s="13">
        <v>0.79287443117708478</v>
      </c>
      <c r="AU138" s="13">
        <v>0.84051269907411219</v>
      </c>
      <c r="AV138" s="13">
        <v>15.111562139231053</v>
      </c>
      <c r="AW138" s="13">
        <v>4.4008611419105934</v>
      </c>
      <c r="AX138" s="13">
        <v>2.706333817954822</v>
      </c>
      <c r="AY138" s="13">
        <v>2.6677174915716879</v>
      </c>
      <c r="AZ138" s="13">
        <v>3.0135294550002709</v>
      </c>
      <c r="BA138" s="13">
        <v>1.3745239764338137</v>
      </c>
      <c r="BB138" s="13">
        <v>1.9972369544989492</v>
      </c>
      <c r="BC138" s="13">
        <v>1.5646546871932019</v>
      </c>
      <c r="BD138" s="13">
        <v>5.6023741140342187</v>
      </c>
      <c r="BE138" s="13">
        <v>25.717857656770924</v>
      </c>
      <c r="BF138" s="13">
        <v>0.84534223595894342</v>
      </c>
      <c r="BG138" s="13">
        <v>0.57545932033385316</v>
      </c>
      <c r="BH138" s="13">
        <v>0.65015119511228403</v>
      </c>
      <c r="BI138" s="13">
        <v>0.12940523683867441</v>
      </c>
      <c r="BJ138" s="13">
        <v>1.5096343914773112</v>
      </c>
      <c r="BK138" s="13">
        <v>0.79287443117708478</v>
      </c>
      <c r="BL138" s="13">
        <v>1.2721900304489298</v>
      </c>
      <c r="BM138" s="13">
        <v>0.69895272011844645</v>
      </c>
      <c r="BN138" s="13">
        <v>16.660145987523386</v>
      </c>
      <c r="BO138" s="13">
        <v>21.823502412721908</v>
      </c>
      <c r="BP138" s="13">
        <v>2.3236316540283721</v>
      </c>
      <c r="BQ138" s="13">
        <v>33.77856314124832</v>
      </c>
      <c r="BR138" s="13">
        <v>0.44438265148675532</v>
      </c>
      <c r="BS138" s="13">
        <v>0.1004371833004736</v>
      </c>
      <c r="BT138" s="13">
        <v>1.0878187955844187</v>
      </c>
      <c r="BU138" s="13">
        <v>2.9389788890023114</v>
      </c>
      <c r="BV138" s="13">
        <v>0.6085084944537299</v>
      </c>
      <c r="BW138" s="13">
        <v>2.5780078065548393</v>
      </c>
      <c r="BX138" s="13">
        <v>1.7700958878993995</v>
      </c>
      <c r="BY138" s="13">
        <v>3.3552918452650426</v>
      </c>
      <c r="BZ138" s="13">
        <v>1.5372099965031272</v>
      </c>
      <c r="CA138" s="13">
        <v>2.3979437583215684</v>
      </c>
      <c r="CB138" s="13">
        <v>0.94789155075909926</v>
      </c>
      <c r="CC138" s="13">
        <v>5.3768883385865616</v>
      </c>
      <c r="CD138" s="13">
        <v>1.8969306924252258</v>
      </c>
      <c r="CE138" s="13">
        <v>3.7866966175302617</v>
      </c>
      <c r="CF138" s="13">
        <v>2.681435416646877</v>
      </c>
      <c r="CG138" s="13">
        <v>1.3115923202688866</v>
      </c>
      <c r="CH138" s="13">
        <v>0.25122291173301603</v>
      </c>
      <c r="CI138" s="13">
        <v>1.3977426414465215</v>
      </c>
      <c r="CJ138" s="13">
        <v>4.3565502393132114</v>
      </c>
      <c r="CK138" s="13">
        <v>1.5588341978301192</v>
      </c>
      <c r="CL138" s="13">
        <v>0.47699298371197324</v>
      </c>
      <c r="CM138" s="13">
        <v>1.0596295143320023</v>
      </c>
      <c r="CN138" s="13">
        <v>5.7428109214160061</v>
      </c>
      <c r="CO138" s="13">
        <v>4.0453278585532342</v>
      </c>
      <c r="CP138" s="13">
        <v>0.34298571983911713</v>
      </c>
      <c r="CQ138" s="13">
        <v>1.022041774886097</v>
      </c>
      <c r="CR138" s="13">
        <v>1.2094427748375176</v>
      </c>
      <c r="CS138" s="13">
        <v>1.2078914855179781</v>
      </c>
      <c r="CT138" s="13">
        <v>4.4198197158618973</v>
      </c>
      <c r="CU138" s="13">
        <v>0.26252163836145903</v>
      </c>
      <c r="CV138" s="13">
        <v>0.4937071090935658</v>
      </c>
      <c r="CW138" s="13">
        <v>4.6372412191551629</v>
      </c>
      <c r="CX138" s="13">
        <v>2.579869477022962</v>
      </c>
      <c r="CY138" s="13">
        <v>0.79242267721864446</v>
      </c>
      <c r="DB138" s="13"/>
      <c r="DC138" s="13">
        <f t="shared" si="84"/>
        <v>5.8576186145674773</v>
      </c>
      <c r="DD138" s="13">
        <f t="shared" si="85"/>
        <v>10.123048528326256</v>
      </c>
      <c r="DE138" s="13">
        <f t="shared" si="110"/>
        <v>0.76571233366211422</v>
      </c>
      <c r="DF138" s="13">
        <f t="shared" si="86"/>
        <v>6.9508797812302294</v>
      </c>
      <c r="DG138" s="13">
        <f t="shared" si="87"/>
        <v>27.866993270792534</v>
      </c>
      <c r="DH138" s="13">
        <f t="shared" si="88"/>
        <v>0.79287443117708478</v>
      </c>
      <c r="DI138" s="13">
        <f t="shared" si="89"/>
        <v>5.6023741140342187</v>
      </c>
      <c r="DJ138" s="13">
        <f t="shared" si="90"/>
        <v>2.3236316540283721</v>
      </c>
      <c r="DK138" s="13">
        <f t="shared" si="91"/>
        <v>33.77856314124832</v>
      </c>
      <c r="DL138" s="13">
        <f t="shared" si="92"/>
        <v>2.9389788890023114</v>
      </c>
      <c r="DM138" s="13">
        <f t="shared" si="93"/>
        <v>3.3552918452650426</v>
      </c>
      <c r="DN138" s="13">
        <f t="shared" si="94"/>
        <v>5.7428109214160061</v>
      </c>
      <c r="DO138" s="13">
        <f t="shared" si="95"/>
        <v>4.0453278585532342</v>
      </c>
      <c r="DP138" s="13"/>
      <c r="DQ138" s="13"/>
      <c r="DR138">
        <f t="shared" si="96"/>
        <v>1</v>
      </c>
      <c r="DS138">
        <f t="shared" si="97"/>
        <v>0</v>
      </c>
      <c r="DT138" s="3">
        <f t="shared" si="98"/>
        <v>1</v>
      </c>
      <c r="DU138" s="3">
        <f t="shared" si="111"/>
        <v>0</v>
      </c>
      <c r="DV138" s="3">
        <f t="shared" si="99"/>
        <v>1</v>
      </c>
      <c r="DW138" s="3">
        <f t="shared" si="100"/>
        <v>1</v>
      </c>
      <c r="DX138" s="3">
        <f t="shared" si="101"/>
        <v>0</v>
      </c>
      <c r="DY138" s="3">
        <f t="shared" si="102"/>
        <v>1</v>
      </c>
      <c r="DZ138" s="3">
        <f t="shared" si="103"/>
        <v>1</v>
      </c>
      <c r="EA138" s="3">
        <f t="shared" si="104"/>
        <v>1</v>
      </c>
      <c r="EB138" s="3">
        <f t="shared" si="105"/>
        <v>0</v>
      </c>
      <c r="EC138" s="3">
        <f t="shared" si="106"/>
        <v>1</v>
      </c>
      <c r="ED138" s="3">
        <f t="shared" si="107"/>
        <v>1</v>
      </c>
      <c r="EE138" s="3">
        <f t="shared" si="108"/>
        <v>1</v>
      </c>
      <c r="EG138" s="15">
        <f t="shared" si="109"/>
        <v>24</v>
      </c>
      <c r="EH138" s="57"/>
      <c r="EI138" s="65">
        <v>2</v>
      </c>
    </row>
    <row r="139" spans="1:180" x14ac:dyDescent="0.2">
      <c r="A139" s="9" t="s">
        <v>181</v>
      </c>
      <c r="B139" s="7" t="s">
        <v>111</v>
      </c>
      <c r="C139" s="10"/>
      <c r="D139" s="8" t="s">
        <v>113</v>
      </c>
      <c r="E139" s="9" t="s">
        <v>114</v>
      </c>
      <c r="F139" s="16" t="s">
        <v>118</v>
      </c>
      <c r="G139" s="3">
        <v>17.61</v>
      </c>
      <c r="H139" s="44">
        <v>177.88899330590189</v>
      </c>
      <c r="I139" s="44">
        <v>44.383189118887209</v>
      </c>
      <c r="J139" s="44">
        <v>6.3509738041788379</v>
      </c>
      <c r="K139" s="44">
        <v>43.933219901825474</v>
      </c>
      <c r="L139" s="44">
        <v>2.5706566848585841</v>
      </c>
      <c r="M139" s="44">
        <v>3.0193499363312486</v>
      </c>
      <c r="N139" s="44">
        <v>11.068572361269103</v>
      </c>
      <c r="O139" s="44">
        <v>57.322383492072277</v>
      </c>
      <c r="P139" s="44">
        <v>17.807673410157381</v>
      </c>
      <c r="Q139" s="44">
        <v>13.897231827070398</v>
      </c>
      <c r="R139" s="44">
        <v>15.679791173358259</v>
      </c>
      <c r="S139" s="44">
        <v>15.238600169939332</v>
      </c>
      <c r="T139" s="44">
        <v>2.0409129015512839</v>
      </c>
      <c r="U139" s="44">
        <v>0.93537220745808891</v>
      </c>
      <c r="V139" s="44">
        <v>1.51814614166988</v>
      </c>
      <c r="W139" s="44">
        <v>23.826063753904013</v>
      </c>
      <c r="X139" s="44">
        <v>1.8448854927082603</v>
      </c>
      <c r="Y139" s="44">
        <v>2.1933653697464885</v>
      </c>
      <c r="Z139" s="44">
        <v>6.4767604297431758</v>
      </c>
      <c r="AA139" s="44">
        <v>14.593512701954246</v>
      </c>
      <c r="AB139" s="44">
        <v>1.5564652751262824</v>
      </c>
      <c r="AC139" s="44">
        <v>2.160060246729131</v>
      </c>
      <c r="AD139" s="44">
        <v>1.8803831967708662</v>
      </c>
      <c r="AE139" s="44">
        <v>1.24665187114323</v>
      </c>
      <c r="AF139" s="44">
        <v>2.259235150773431</v>
      </c>
      <c r="AG139" s="44">
        <v>2.1394400645113349</v>
      </c>
      <c r="AH139" s="44">
        <v>3.2501468700839955</v>
      </c>
      <c r="AI139" s="44">
        <v>1.1680382587907308</v>
      </c>
      <c r="AJ139" s="44">
        <v>1.820669075273879</v>
      </c>
      <c r="AK139" s="44">
        <v>4.1862151123364351</v>
      </c>
      <c r="AL139" s="44">
        <v>2.924669068685577</v>
      </c>
      <c r="AM139" s="44">
        <v>4.3998346777814019</v>
      </c>
      <c r="AN139" s="44">
        <v>1.9992354451273302</v>
      </c>
      <c r="AO139" s="44">
        <v>2.7298351017821476</v>
      </c>
      <c r="AP139" s="44">
        <v>1.7579599716011716</v>
      </c>
      <c r="AQ139" s="44">
        <v>1.6975697278575093</v>
      </c>
      <c r="AR139" s="44">
        <v>3.5998441768354943</v>
      </c>
      <c r="AS139" s="44">
        <v>3.6239169736356938</v>
      </c>
      <c r="AT139" s="44">
        <v>7.0082420322900543</v>
      </c>
      <c r="AU139" s="44">
        <v>1.9888685700522284</v>
      </c>
      <c r="AV139" s="44">
        <v>8.5711749328946745</v>
      </c>
      <c r="AW139" s="44">
        <v>2.1264290659296834</v>
      </c>
      <c r="AX139" s="44">
        <v>43.163071849576063</v>
      </c>
      <c r="AY139" s="44">
        <v>1.6435868978869501</v>
      </c>
      <c r="AZ139" s="44">
        <v>3.540447215208677</v>
      </c>
      <c r="BA139" s="44">
        <v>2.0986956758613289</v>
      </c>
      <c r="BB139" s="44">
        <v>1.8772391690503183</v>
      </c>
      <c r="BC139" s="44">
        <v>0.92164018301907646</v>
      </c>
      <c r="BD139" s="44">
        <v>18.262779408422016</v>
      </c>
      <c r="BE139" s="44">
        <v>2.6501002010298849</v>
      </c>
      <c r="BF139" s="44">
        <v>1.4272849503984741</v>
      </c>
      <c r="BG139" s="44">
        <v>2.3517611477935567</v>
      </c>
      <c r="BH139" s="44">
        <v>0.9470585942840215</v>
      </c>
      <c r="BI139" s="44">
        <v>1.3488663070662221</v>
      </c>
      <c r="BJ139" s="44">
        <v>2.775535363685024</v>
      </c>
      <c r="BK139" s="44">
        <v>7.0082420322900543</v>
      </c>
      <c r="BL139" s="44">
        <v>1.9619128341189667</v>
      </c>
      <c r="BM139" s="44">
        <v>1.5941264532505417</v>
      </c>
      <c r="BN139" s="44">
        <v>2.3743784491912936</v>
      </c>
      <c r="BO139" s="44">
        <v>3.5440768629598911</v>
      </c>
      <c r="BP139" s="44">
        <v>1.1744608426669696</v>
      </c>
      <c r="BQ139" s="44">
        <v>2.8687018560991162</v>
      </c>
      <c r="BR139" s="44">
        <v>1.1090730226603704</v>
      </c>
      <c r="BS139" s="44">
        <v>2.387705468636693</v>
      </c>
      <c r="BT139" s="44">
        <v>1.3397769859191975</v>
      </c>
      <c r="BU139" s="44">
        <v>5.130577605345759</v>
      </c>
      <c r="BV139" s="44">
        <v>20.105243630416538</v>
      </c>
      <c r="BW139" s="44">
        <v>4.251671843537224</v>
      </c>
      <c r="BX139" s="44">
        <v>2.4661755929186726</v>
      </c>
      <c r="BY139" s="44">
        <v>1.4629720640400048</v>
      </c>
      <c r="BZ139" s="44">
        <v>1.6193836201757807</v>
      </c>
      <c r="CA139" s="44">
        <v>0.39326352325181202</v>
      </c>
      <c r="CB139" s="44">
        <v>96.88983362092813</v>
      </c>
      <c r="CC139" s="44">
        <v>2.2741832038970884</v>
      </c>
      <c r="CD139" s="44">
        <v>2.0769532196761658</v>
      </c>
      <c r="CE139" s="44">
        <v>2.2029988195057562</v>
      </c>
      <c r="CF139" s="44">
        <v>1.970227197965726</v>
      </c>
      <c r="CG139" s="44">
        <v>1.2081726306963787</v>
      </c>
      <c r="CH139" s="44">
        <v>0.46356264310237599</v>
      </c>
      <c r="CI139" s="44">
        <v>1.4284680039922697</v>
      </c>
      <c r="CJ139" s="44">
        <v>2.4177263701463958</v>
      </c>
      <c r="CK139" s="44">
        <v>1.5076595402690516</v>
      </c>
      <c r="CL139" s="44">
        <v>1.7163790768051026</v>
      </c>
      <c r="CM139" s="44">
        <v>1.4381135818110091</v>
      </c>
      <c r="CN139" s="44">
        <v>2.1479685657689243</v>
      </c>
      <c r="CO139" s="44">
        <v>3.5760163074067939</v>
      </c>
      <c r="CP139" s="44">
        <v>1.0681057446257218</v>
      </c>
      <c r="CQ139" s="44">
        <v>1.6396931673210571</v>
      </c>
      <c r="CR139" s="44">
        <v>0.62908327486789228</v>
      </c>
      <c r="CS139" s="44">
        <v>1.1331575638651645</v>
      </c>
      <c r="CT139" s="44">
        <v>1.8089366482824805</v>
      </c>
      <c r="CU139" s="44">
        <v>0.65658725323123523</v>
      </c>
      <c r="CV139" s="44">
        <v>1.0971004791066652</v>
      </c>
      <c r="CW139" s="44">
        <v>3.2435581067772348</v>
      </c>
      <c r="CX139" s="44">
        <v>1.605540043239418</v>
      </c>
      <c r="CY139" s="44">
        <v>1.1761740234273907</v>
      </c>
      <c r="DB139" s="44"/>
      <c r="DC139" s="44">
        <f t="shared" si="84"/>
        <v>43.933219901825474</v>
      </c>
      <c r="DD139" s="44">
        <f t="shared" si="85"/>
        <v>3.0193499363312486</v>
      </c>
      <c r="DE139" s="13">
        <f t="shared" si="110"/>
        <v>17.807673410157381</v>
      </c>
      <c r="DF139" s="44">
        <f t="shared" si="86"/>
        <v>2.0409129015512839</v>
      </c>
      <c r="DG139" s="44">
        <f t="shared" si="87"/>
        <v>3.5998441768354943</v>
      </c>
      <c r="DH139" s="44">
        <f t="shared" si="88"/>
        <v>7.0082420322900543</v>
      </c>
      <c r="DI139" s="44">
        <f t="shared" si="89"/>
        <v>18.262779408422016</v>
      </c>
      <c r="DJ139" s="44">
        <f t="shared" si="90"/>
        <v>1.1744608426669696</v>
      </c>
      <c r="DK139" s="44">
        <f t="shared" si="91"/>
        <v>2.8687018560991162</v>
      </c>
      <c r="DL139" s="44">
        <f t="shared" si="92"/>
        <v>5.130577605345759</v>
      </c>
      <c r="DM139" s="44">
        <f t="shared" si="93"/>
        <v>1.4629720640400048</v>
      </c>
      <c r="DN139" s="44">
        <f t="shared" si="94"/>
        <v>2.1479685657689243</v>
      </c>
      <c r="DO139" s="44">
        <f t="shared" si="95"/>
        <v>3.5760163074067939</v>
      </c>
      <c r="DP139" s="44"/>
      <c r="DQ139" s="44"/>
      <c r="DR139">
        <f t="shared" si="96"/>
        <v>1</v>
      </c>
      <c r="DS139">
        <f t="shared" si="97"/>
        <v>1</v>
      </c>
      <c r="DT139" s="3">
        <f t="shared" si="98"/>
        <v>1</v>
      </c>
      <c r="DU139" s="3">
        <f t="shared" si="111"/>
        <v>1</v>
      </c>
      <c r="DV139" s="3">
        <f t="shared" si="99"/>
        <v>1</v>
      </c>
      <c r="DW139" s="3">
        <f t="shared" si="100"/>
        <v>0</v>
      </c>
      <c r="DX139" s="3">
        <f t="shared" si="101"/>
        <v>1</v>
      </c>
      <c r="DY139" s="3">
        <f t="shared" si="102"/>
        <v>1</v>
      </c>
      <c r="DZ139" s="3">
        <f t="shared" si="103"/>
        <v>0</v>
      </c>
      <c r="EA139" s="3">
        <f t="shared" si="104"/>
        <v>1</v>
      </c>
      <c r="EB139" s="3">
        <f t="shared" si="105"/>
        <v>1</v>
      </c>
      <c r="EC139" s="3">
        <f t="shared" si="106"/>
        <v>1</v>
      </c>
      <c r="ED139" s="3">
        <f t="shared" si="107"/>
        <v>1</v>
      </c>
      <c r="EE139" s="3">
        <f t="shared" si="108"/>
        <v>1</v>
      </c>
      <c r="EG139" s="15">
        <f t="shared" si="109"/>
        <v>30</v>
      </c>
      <c r="EH139" s="56" t="s">
        <v>112</v>
      </c>
      <c r="EI139" s="65">
        <v>1</v>
      </c>
      <c r="EJ139" t="s">
        <v>193</v>
      </c>
      <c r="EK139" t="s">
        <v>193</v>
      </c>
      <c r="EL139" t="s">
        <v>193</v>
      </c>
    </row>
    <row r="140" spans="1:180" s="41" customFormat="1" x14ac:dyDescent="0.2">
      <c r="A140" s="9" t="s">
        <v>181</v>
      </c>
      <c r="B140" s="7" t="s">
        <v>111</v>
      </c>
      <c r="C140" s="10"/>
      <c r="D140" s="8" t="s">
        <v>113</v>
      </c>
      <c r="E140" s="9" t="s">
        <v>114</v>
      </c>
      <c r="F140" s="22" t="s">
        <v>123</v>
      </c>
      <c r="G140" s="3">
        <v>18.21</v>
      </c>
      <c r="H140" s="14">
        <v>86.775773590182013</v>
      </c>
      <c r="I140" s="14">
        <v>36.320157747114997</v>
      </c>
      <c r="J140" s="14">
        <v>18.105974633084259</v>
      </c>
      <c r="K140" s="14">
        <v>128.73979472930688</v>
      </c>
      <c r="L140" s="14">
        <v>5.9630014678814938</v>
      </c>
      <c r="M140" s="14">
        <v>3.5740799674823265</v>
      </c>
      <c r="N140" s="14">
        <v>5.850290429342146</v>
      </c>
      <c r="O140" s="14">
        <v>75.144746562997682</v>
      </c>
      <c r="P140" s="14">
        <v>27.338731528193009</v>
      </c>
      <c r="Q140" s="14">
        <v>17.128349850630077</v>
      </c>
      <c r="R140" s="14">
        <v>32.189276535291462</v>
      </c>
      <c r="S140" s="14">
        <v>1.4437360267185719</v>
      </c>
      <c r="T140" s="14">
        <v>3.9046563800984004</v>
      </c>
      <c r="U140" s="14">
        <v>2.1775390084400561</v>
      </c>
      <c r="V140" s="14">
        <v>2.8550484791365531</v>
      </c>
      <c r="W140" s="14">
        <v>42.29663004578817</v>
      </c>
      <c r="X140" s="14">
        <v>2.1007246729033762</v>
      </c>
      <c r="Y140" s="14">
        <v>2.9928184778483691</v>
      </c>
      <c r="Z140" s="14">
        <v>4.4593000259802542</v>
      </c>
      <c r="AA140" s="14">
        <v>26.446393978436365</v>
      </c>
      <c r="AB140" s="14">
        <v>1.1283530274590197</v>
      </c>
      <c r="AC140" s="14">
        <v>1.2773815949785825</v>
      </c>
      <c r="AD140" s="14">
        <v>1.4534544131664502</v>
      </c>
      <c r="AE140" s="14">
        <v>2.3179692345685114</v>
      </c>
      <c r="AF140" s="14">
        <v>1.3536244331422276</v>
      </c>
      <c r="AG140" s="14">
        <v>3.8035392937257675</v>
      </c>
      <c r="AH140" s="14">
        <v>1.5197101855987509</v>
      </c>
      <c r="AI140" s="14">
        <v>1.019508921929406</v>
      </c>
      <c r="AJ140" s="14">
        <v>1.0092306686805788</v>
      </c>
      <c r="AK140" s="14">
        <v>3.0590753708372924</v>
      </c>
      <c r="AL140" s="14">
        <v>1.7955051990223847</v>
      </c>
      <c r="AM140" s="14">
        <v>13.550875747075656</v>
      </c>
      <c r="AN140" s="14">
        <v>2.9919763048983765</v>
      </c>
      <c r="AO140" s="14">
        <v>3.2640827505292833</v>
      </c>
      <c r="AP140" s="14">
        <v>1.1534316007928151</v>
      </c>
      <c r="AQ140" s="14">
        <v>1.2877257315333859</v>
      </c>
      <c r="AR140" s="14">
        <v>13.347387140033501</v>
      </c>
      <c r="AS140" s="14">
        <v>12.012762174227799</v>
      </c>
      <c r="AT140" s="14">
        <v>16.37206400824692</v>
      </c>
      <c r="AU140" s="14">
        <v>1.6555855042913166</v>
      </c>
      <c r="AV140" s="14">
        <v>6.2574762053225212</v>
      </c>
      <c r="AW140" s="14">
        <v>2.2435539117444043</v>
      </c>
      <c r="AX140" s="14">
        <v>39.515309483897781</v>
      </c>
      <c r="AY140" s="14">
        <v>1.991155502080691</v>
      </c>
      <c r="AZ140" s="14">
        <v>2.1576399901246472</v>
      </c>
      <c r="BA140" s="14">
        <v>1.1784839191734633</v>
      </c>
      <c r="BB140" s="14">
        <v>1.7727701640268656</v>
      </c>
      <c r="BC140" s="14">
        <v>0.8608562744159316</v>
      </c>
      <c r="BD140" s="14">
        <v>7.4334828690136234</v>
      </c>
      <c r="BE140" s="14">
        <v>3.36988314153484</v>
      </c>
      <c r="BF140" s="14">
        <v>0.86190898512424485</v>
      </c>
      <c r="BG140" s="14">
        <v>1.4648834167565306</v>
      </c>
      <c r="BH140" s="14">
        <v>0.79932114886305716</v>
      </c>
      <c r="BI140" s="14">
        <v>0.83971281338981796</v>
      </c>
      <c r="BJ140" s="14">
        <v>3.0571751208639806</v>
      </c>
      <c r="BK140" s="14">
        <v>16.37206400824692</v>
      </c>
      <c r="BL140" s="14">
        <v>1.2102576269331731</v>
      </c>
      <c r="BM140" s="14">
        <v>1.014850189237323</v>
      </c>
      <c r="BN140" s="14">
        <v>2.3723701713850431</v>
      </c>
      <c r="BO140" s="14">
        <v>3.3538327607280483</v>
      </c>
      <c r="BP140" s="14">
        <v>3.7434834815392759</v>
      </c>
      <c r="BQ140" s="14">
        <v>3.8000965015969439</v>
      </c>
      <c r="BR140" s="14">
        <v>1.317565241115646</v>
      </c>
      <c r="BS140" s="14">
        <v>12.573944366352388</v>
      </c>
      <c r="BT140" s="14">
        <v>1.7893532863502293</v>
      </c>
      <c r="BU140" s="14">
        <v>14.962869779220187</v>
      </c>
      <c r="BV140" s="14">
        <v>43.754191008812768</v>
      </c>
      <c r="BW140" s="14">
        <v>5.40485769040228</v>
      </c>
      <c r="BX140" s="14">
        <v>1.9343213823705994</v>
      </c>
      <c r="BY140" s="14">
        <v>3.1046664017830317</v>
      </c>
      <c r="BZ140" s="14">
        <v>1.2212125013936974</v>
      </c>
      <c r="CA140" s="14">
        <v>1.5798612078631722</v>
      </c>
      <c r="CB140" s="14">
        <v>26.187272736280775</v>
      </c>
      <c r="CC140" s="14">
        <v>2.2419770523638864</v>
      </c>
      <c r="CD140" s="14">
        <v>2.7542642252706284</v>
      </c>
      <c r="CE140" s="14">
        <v>1.8646952140158188</v>
      </c>
      <c r="CF140" s="14">
        <v>0.90815188361135235</v>
      </c>
      <c r="CG140" s="14">
        <v>1.0064805965387074</v>
      </c>
      <c r="CH140" s="14">
        <v>1.687678325850718</v>
      </c>
      <c r="CI140" s="14">
        <v>1.072590031087008</v>
      </c>
      <c r="CJ140" s="14">
        <v>2.2676314452604669</v>
      </c>
      <c r="CK140" s="14">
        <v>1.6916926573790594</v>
      </c>
      <c r="CL140" s="14">
        <v>0.79555851360821961</v>
      </c>
      <c r="CM140" s="14">
        <v>1.3675181049725171</v>
      </c>
      <c r="CN140" s="14">
        <v>2.968547221510176</v>
      </c>
      <c r="CO140" s="14">
        <v>2.4020341004304622</v>
      </c>
      <c r="CP140" s="14">
        <v>1.4481594066916517</v>
      </c>
      <c r="CQ140" s="14">
        <v>0.99962172835338114</v>
      </c>
      <c r="CR140" s="14">
        <v>1.416511691491227</v>
      </c>
      <c r="CS140" s="14">
        <v>1.1490892459988216</v>
      </c>
      <c r="CT140" s="14">
        <v>1.0882330304501311</v>
      </c>
      <c r="CU140" s="14">
        <v>0.78377325378737295</v>
      </c>
      <c r="CV140" s="14">
        <v>1.2224092151505137</v>
      </c>
      <c r="CW140" s="14">
        <v>7.0190061823639747</v>
      </c>
      <c r="CX140" s="14">
        <v>1.1059591336217107</v>
      </c>
      <c r="CY140" s="14">
        <v>1.1994242713680519</v>
      </c>
      <c r="CZ140"/>
      <c r="DA140"/>
      <c r="DB140" s="14"/>
      <c r="DC140" s="14">
        <f t="shared" si="84"/>
        <v>128.73979472930688</v>
      </c>
      <c r="DD140" s="14">
        <f t="shared" si="85"/>
        <v>3.5740799674823265</v>
      </c>
      <c r="DE140" s="13">
        <f t="shared" si="110"/>
        <v>27.338731528193009</v>
      </c>
      <c r="DF140" s="14">
        <f t="shared" si="86"/>
        <v>3.9046563800984004</v>
      </c>
      <c r="DG140" s="14">
        <f t="shared" si="87"/>
        <v>13.347387140033501</v>
      </c>
      <c r="DH140" s="14">
        <f t="shared" si="88"/>
        <v>16.37206400824692</v>
      </c>
      <c r="DI140" s="14">
        <f t="shared" si="89"/>
        <v>7.4334828690136234</v>
      </c>
      <c r="DJ140" s="14">
        <f t="shared" si="90"/>
        <v>3.7434834815392759</v>
      </c>
      <c r="DK140" s="14">
        <f t="shared" si="91"/>
        <v>3.8000965015969439</v>
      </c>
      <c r="DL140" s="14">
        <f t="shared" si="92"/>
        <v>14.962869779220187</v>
      </c>
      <c r="DM140" s="14">
        <f t="shared" si="93"/>
        <v>3.1046664017830317</v>
      </c>
      <c r="DN140" s="14">
        <f t="shared" si="94"/>
        <v>2.968547221510176</v>
      </c>
      <c r="DO140" s="14">
        <f t="shared" si="95"/>
        <v>2.4020341004304622</v>
      </c>
      <c r="DP140" s="14"/>
      <c r="DQ140" s="14"/>
      <c r="DR140">
        <f t="shared" si="96"/>
        <v>1</v>
      </c>
      <c r="DS140">
        <f t="shared" si="97"/>
        <v>1</v>
      </c>
      <c r="DT140" s="3">
        <f t="shared" si="98"/>
        <v>1</v>
      </c>
      <c r="DU140" s="3">
        <f t="shared" si="111"/>
        <v>1</v>
      </c>
      <c r="DV140" s="3">
        <f t="shared" si="99"/>
        <v>1</v>
      </c>
      <c r="DW140" s="3">
        <f t="shared" si="100"/>
        <v>1</v>
      </c>
      <c r="DX140" s="3">
        <f t="shared" si="101"/>
        <v>1</v>
      </c>
      <c r="DY140" s="3">
        <f t="shared" si="102"/>
        <v>1</v>
      </c>
      <c r="DZ140" s="3">
        <f t="shared" si="103"/>
        <v>1</v>
      </c>
      <c r="EA140" s="3">
        <f t="shared" si="104"/>
        <v>1</v>
      </c>
      <c r="EB140" s="3">
        <f t="shared" si="105"/>
        <v>1</v>
      </c>
      <c r="EC140" s="3">
        <f t="shared" si="106"/>
        <v>1</v>
      </c>
      <c r="ED140" s="3">
        <f t="shared" si="107"/>
        <v>1</v>
      </c>
      <c r="EE140" s="3">
        <f t="shared" si="108"/>
        <v>0</v>
      </c>
      <c r="EF140" s="3"/>
      <c r="EG140" s="15">
        <f t="shared" si="109"/>
        <v>32</v>
      </c>
      <c r="EH140" s="57"/>
      <c r="EI140" s="65">
        <v>1</v>
      </c>
      <c r="EJ140"/>
      <c r="EK140" t="s">
        <v>193</v>
      </c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</row>
    <row r="141" spans="1:180" s="41" customFormat="1" x14ac:dyDescent="0.2">
      <c r="A141" s="9" t="s">
        <v>191</v>
      </c>
      <c r="B141" s="7" t="s">
        <v>111</v>
      </c>
      <c r="C141" s="10"/>
      <c r="D141" s="8" t="s">
        <v>113</v>
      </c>
      <c r="E141" s="9" t="s">
        <v>114</v>
      </c>
      <c r="F141" s="16" t="s">
        <v>118</v>
      </c>
      <c r="G141" s="3">
        <v>25</v>
      </c>
      <c r="H141" s="44">
        <v>7.7126167130521255</v>
      </c>
      <c r="I141" s="44">
        <v>7.731233244951917</v>
      </c>
      <c r="J141" s="44">
        <v>1.4009388001192113</v>
      </c>
      <c r="K141" s="44">
        <v>24.69786217009495</v>
      </c>
      <c r="L141" s="44">
        <v>52.49247410300547</v>
      </c>
      <c r="M141" s="44">
        <v>40.943766335903177</v>
      </c>
      <c r="N141" s="44">
        <v>0.9906918212716771</v>
      </c>
      <c r="O141" s="44">
        <v>6.5869031715198307</v>
      </c>
      <c r="P141" s="44">
        <v>2.2829106581803091</v>
      </c>
      <c r="Q141" s="44">
        <v>0.36508752130926875</v>
      </c>
      <c r="R141" s="44">
        <v>1.4206077362788818</v>
      </c>
      <c r="S141" s="44">
        <v>13.52734666788148</v>
      </c>
      <c r="T141" s="44">
        <v>17.426314653771353</v>
      </c>
      <c r="U141" s="44">
        <v>3.7599111326504113</v>
      </c>
      <c r="V141" s="44">
        <v>17.166395567390957</v>
      </c>
      <c r="W141" s="44">
        <v>4.0853815313673225</v>
      </c>
      <c r="X141" s="44">
        <v>0.37342413789990492</v>
      </c>
      <c r="Y141" s="44">
        <v>1.230721881375165</v>
      </c>
      <c r="Z141" s="44">
        <v>34.173764348063024</v>
      </c>
      <c r="AA141" s="44">
        <v>1.9629169251173608</v>
      </c>
      <c r="AB141" s="44">
        <v>2.5708020250391281</v>
      </c>
      <c r="AC141" s="44">
        <v>1.9068476322054164</v>
      </c>
      <c r="AD141" s="44">
        <v>3.5738666946590714</v>
      </c>
      <c r="AE141" s="44">
        <v>3.2061933235908913</v>
      </c>
      <c r="AF141" s="44">
        <v>9.2845212126292918</v>
      </c>
      <c r="AG141" s="44">
        <v>23.51227950610043</v>
      </c>
      <c r="AH141" s="44">
        <v>1.1109517981320283</v>
      </c>
      <c r="AI141" s="44">
        <v>0.8986768854901046</v>
      </c>
      <c r="AJ141" s="44">
        <v>0.72761941956681753</v>
      </c>
      <c r="AK141" s="44">
        <v>0.6511652666957225</v>
      </c>
      <c r="AL141" s="44">
        <v>1.3970559797875046</v>
      </c>
      <c r="AM141" s="44">
        <v>0.20423672101803764</v>
      </c>
      <c r="AN141" s="44">
        <v>5.7721098240474644</v>
      </c>
      <c r="AO141" s="44">
        <v>13.220250722552985</v>
      </c>
      <c r="AP141" s="44">
        <v>2.4014944157533553</v>
      </c>
      <c r="AQ141" s="44">
        <v>5.7073670628680633</v>
      </c>
      <c r="AR141" s="44">
        <v>216.23937622734593</v>
      </c>
      <c r="AS141" s="44">
        <v>123.16905363223341</v>
      </c>
      <c r="AT141" s="44">
        <v>1.5813583223355674</v>
      </c>
      <c r="AU141" s="44">
        <v>1.0177205835195102</v>
      </c>
      <c r="AV141" s="44">
        <v>9.4059971817527064</v>
      </c>
      <c r="AW141" s="44">
        <v>5.7908930476073861</v>
      </c>
      <c r="AX141" s="44">
        <v>6.7380904846308329</v>
      </c>
      <c r="AY141" s="44">
        <v>3.1418316860251347</v>
      </c>
      <c r="AZ141" s="44">
        <v>4.618595393407495</v>
      </c>
      <c r="BA141" s="44">
        <v>1.6643191053493318</v>
      </c>
      <c r="BB141" s="44">
        <v>3.1253234482390457</v>
      </c>
      <c r="BC141" s="44">
        <v>1.4357895430138969</v>
      </c>
      <c r="BD141" s="44">
        <v>3.2762338265891855</v>
      </c>
      <c r="BE141" s="44">
        <v>224.51975244859844</v>
      </c>
      <c r="BF141" s="44">
        <v>2.1489135404246436</v>
      </c>
      <c r="BG141" s="44">
        <v>0.60239673338357846</v>
      </c>
      <c r="BH141" s="44">
        <v>0.63500821738115343</v>
      </c>
      <c r="BI141" s="44">
        <v>0.10054880964237142</v>
      </c>
      <c r="BJ141" s="44">
        <v>3.1825853287219408</v>
      </c>
      <c r="BK141" s="44">
        <v>1.5813583223355674</v>
      </c>
      <c r="BL141" s="44">
        <v>1.467452887023712</v>
      </c>
      <c r="BM141" s="44">
        <v>0.40033142536865651</v>
      </c>
      <c r="BN141" s="44">
        <v>62.871275960521686</v>
      </c>
      <c r="BO141" s="44">
        <v>16.379401653145671</v>
      </c>
      <c r="BP141" s="44">
        <v>8.4701140081802357</v>
      </c>
      <c r="BQ141" s="44">
        <v>61.993113411164309</v>
      </c>
      <c r="BR141" s="44">
        <v>0.54558443854307836</v>
      </c>
      <c r="BS141" s="44">
        <v>1.2314562549868251</v>
      </c>
      <c r="BT141" s="44">
        <v>1.786874434585412</v>
      </c>
      <c r="BU141" s="44">
        <v>13.941510711722072</v>
      </c>
      <c r="BV141" s="44">
        <v>2.1724896553610327</v>
      </c>
      <c r="BW141" s="44">
        <v>1.358727959033013</v>
      </c>
      <c r="BX141" s="44">
        <v>1.6699761683968792</v>
      </c>
      <c r="BY141" s="44">
        <v>19.325559243016261</v>
      </c>
      <c r="BZ141" s="44">
        <v>0.99744850269427909</v>
      </c>
      <c r="CA141" s="44">
        <v>30.862816515868676</v>
      </c>
      <c r="CB141" s="44">
        <v>2.9665660684896498</v>
      </c>
      <c r="CC141" s="44">
        <v>5.2153768845896247</v>
      </c>
      <c r="CD141" s="44">
        <v>14.416679072728696</v>
      </c>
      <c r="CE141" s="44">
        <v>5.5286982762313848</v>
      </c>
      <c r="CF141" s="44">
        <v>2.7113390012108765</v>
      </c>
      <c r="CG141" s="44">
        <v>1.2203706254400888</v>
      </c>
      <c r="CH141" s="44">
        <v>0.13612839645571209</v>
      </c>
      <c r="CI141" s="44">
        <v>1.3842444617534018</v>
      </c>
      <c r="CJ141" s="44">
        <v>4.0535506789349656</v>
      </c>
      <c r="CK141" s="44">
        <v>1.5437803363464897</v>
      </c>
      <c r="CL141" s="44">
        <v>0.36552448385801789</v>
      </c>
      <c r="CM141" s="44">
        <v>1.2830344726836471</v>
      </c>
      <c r="CN141" s="44">
        <v>7.8776049109879729</v>
      </c>
      <c r="CO141" s="44">
        <v>12.660448710075897</v>
      </c>
      <c r="CP141" s="44">
        <v>0.5518011683042493</v>
      </c>
      <c r="CQ141" s="44">
        <v>0.97769349976674014</v>
      </c>
      <c r="CR141" s="44">
        <v>3.0532432005239509</v>
      </c>
      <c r="CS141" s="44">
        <v>1.7034868985124665</v>
      </c>
      <c r="CT141" s="44">
        <v>5.3146972939978019</v>
      </c>
      <c r="CU141" s="44">
        <v>0.185116865582093</v>
      </c>
      <c r="CV141" s="44">
        <v>0.57743374445058393</v>
      </c>
      <c r="CW141" s="44">
        <v>4.1103657514112335</v>
      </c>
      <c r="CX141" s="44">
        <v>1.9633237311187659</v>
      </c>
      <c r="CY141" s="44">
        <v>1.2400016775421101</v>
      </c>
      <c r="CZ141"/>
      <c r="DA141"/>
      <c r="DB141" s="14"/>
      <c r="DC141" s="14">
        <f t="shared" ref="DC141:DC142" si="112">K141</f>
        <v>24.69786217009495</v>
      </c>
      <c r="DD141" s="14">
        <f t="shared" ref="DD141:DD142" si="113">M141</f>
        <v>40.943766335903177</v>
      </c>
      <c r="DE141" s="13">
        <f t="shared" ref="DE141:DE142" si="114">P141</f>
        <v>2.2829106581803091</v>
      </c>
      <c r="DF141" s="14">
        <f t="shared" ref="DF141:DF142" si="115">T141</f>
        <v>17.426314653771353</v>
      </c>
      <c r="DG141" s="14">
        <f t="shared" ref="DG141:DG142" si="116">AR141</f>
        <v>216.23937622734593</v>
      </c>
      <c r="DH141" s="14">
        <f t="shared" ref="DH141:DH142" si="117">AT141</f>
        <v>1.5813583223355674</v>
      </c>
      <c r="DI141" s="14">
        <f t="shared" ref="DI141:DI142" si="118">BD141</f>
        <v>3.2762338265891855</v>
      </c>
      <c r="DJ141" s="14">
        <f t="shared" ref="DJ141:DJ142" si="119">BP141</f>
        <v>8.4701140081802357</v>
      </c>
      <c r="DK141" s="14">
        <f t="shared" ref="DK141:DK142" si="120">BQ141</f>
        <v>61.993113411164309</v>
      </c>
      <c r="DL141" s="14">
        <f t="shared" ref="DL141:DL142" si="121">BU141</f>
        <v>13.941510711722072</v>
      </c>
      <c r="DM141" s="14">
        <f t="shared" ref="DM141:DM142" si="122">BY141</f>
        <v>19.325559243016261</v>
      </c>
      <c r="DN141" s="14">
        <f t="shared" ref="DN141:DN142" si="123">CN141</f>
        <v>7.8776049109879729</v>
      </c>
      <c r="DO141" s="14">
        <f t="shared" ref="DO141:DO142" si="124">CO141</f>
        <v>12.660448710075897</v>
      </c>
      <c r="DP141" s="14"/>
      <c r="DQ141" s="14"/>
      <c r="DR141">
        <f t="shared" ref="DR141:DR142" si="125">IF(DC141&gt;2.3,1,0)</f>
        <v>1</v>
      </c>
      <c r="DS141">
        <f t="shared" ref="DS141:DS142" si="126">IF(DC141&gt;10,1,0)</f>
        <v>1</v>
      </c>
      <c r="DT141" s="3">
        <f t="shared" ref="DT141:DT142" si="127">IF(DD141&gt;1.9,1,0)</f>
        <v>1</v>
      </c>
      <c r="DU141" s="3">
        <f t="shared" ref="DU141:DU142" si="128">IF(DE141&gt;2,1,0)</f>
        <v>1</v>
      </c>
      <c r="DV141" s="3">
        <f t="shared" ref="DV141:DV142" si="129">IF(DF141&gt;1.4,1,0)</f>
        <v>1</v>
      </c>
      <c r="DW141" s="3">
        <f t="shared" ref="DW141:DW142" si="130">IF(DG141&gt;4,1,0)</f>
        <v>1</v>
      </c>
      <c r="DX141" s="3">
        <f t="shared" ref="DX141:DX142" si="131">IF(DH141&gt;3,1,0)</f>
        <v>0</v>
      </c>
      <c r="DY141" s="3">
        <f t="shared" ref="DY141:DY142" si="132">IF(DI141&gt;1.3,1,0)</f>
        <v>1</v>
      </c>
      <c r="DZ141" s="3">
        <f t="shared" ref="DZ141:DZ142" si="133">IF(DJ141&gt;2,1,0)</f>
        <v>1</v>
      </c>
      <c r="EA141" s="3">
        <f t="shared" ref="EA141:EA142" si="134">IF(DK141&gt;2.8,1,0)</f>
        <v>1</v>
      </c>
      <c r="EB141" s="3">
        <f t="shared" ref="EB141:EB142" si="135">IF(DL141&gt;4,1,0)</f>
        <v>1</v>
      </c>
      <c r="EC141" s="3">
        <f t="shared" ref="EC141:EC142" si="136">IF(DM141&gt;1.4,1,0)</f>
        <v>1</v>
      </c>
      <c r="ED141" s="3">
        <f t="shared" ref="ED141:ED142" si="137">IF(DN141&gt;1.8,1,0)</f>
        <v>1</v>
      </c>
      <c r="EE141" s="3">
        <f t="shared" ref="EE141:EE142" si="138">IF(DO141&gt;2.5,1,0)</f>
        <v>1</v>
      </c>
      <c r="EF141" s="3"/>
      <c r="EG141" s="15">
        <f t="shared" ref="EG141:EG142" si="139">DR141+(4*DS141)+(4*DT141)+(2*DU141)+DV141+(2*DW141)+(2*DX141)+DY141+(4*DZ141)+(2*EA141)+(4*EB141)+(2*EC141)+(3*ED141)+(4*EE141)</f>
        <v>34</v>
      </c>
      <c r="EH141" s="56" t="s">
        <v>112</v>
      </c>
      <c r="EI141" s="65">
        <v>0</v>
      </c>
      <c r="EJ141" t="s">
        <v>193</v>
      </c>
      <c r="EK141"/>
      <c r="EL141" t="s">
        <v>193</v>
      </c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</row>
    <row r="142" spans="1:180" s="41" customFormat="1" x14ac:dyDescent="0.2">
      <c r="A142" s="9" t="s">
        <v>191</v>
      </c>
      <c r="B142" s="7" t="s">
        <v>111</v>
      </c>
      <c r="C142" s="10"/>
      <c r="D142" s="8" t="s">
        <v>113</v>
      </c>
      <c r="E142" s="9" t="s">
        <v>114</v>
      </c>
      <c r="F142" s="22" t="s">
        <v>123</v>
      </c>
      <c r="G142" s="3">
        <v>26.78</v>
      </c>
      <c r="H142" s="13">
        <v>15.766968957113473</v>
      </c>
      <c r="I142" s="13">
        <v>5.7594914470320431</v>
      </c>
      <c r="J142" s="13">
        <v>0.8128031055138456</v>
      </c>
      <c r="K142" s="13">
        <v>48.209325318965121</v>
      </c>
      <c r="L142" s="13">
        <v>174.38558132958022</v>
      </c>
      <c r="M142" s="13">
        <v>159.59127520262859</v>
      </c>
      <c r="N142" s="13">
        <v>1.627206388412626</v>
      </c>
      <c r="O142" s="13">
        <v>1.5000667442408504</v>
      </c>
      <c r="P142" s="13">
        <v>1.1879113151375902</v>
      </c>
      <c r="Q142" s="13">
        <v>0.79593671838198143</v>
      </c>
      <c r="R142" s="13">
        <v>1.4895065217232732</v>
      </c>
      <c r="S142" s="13">
        <v>492.39028144490698</v>
      </c>
      <c r="T142" s="13">
        <v>88.844749554228287</v>
      </c>
      <c r="U142" s="13">
        <v>6.7627614641394418</v>
      </c>
      <c r="V142" s="13">
        <v>35.415541007502213</v>
      </c>
      <c r="W142" s="13">
        <v>4.558214201617381</v>
      </c>
      <c r="X142" s="13">
        <v>8.9850795369836316</v>
      </c>
      <c r="Y142" s="13">
        <v>9.6273994840125123</v>
      </c>
      <c r="Z142" s="13">
        <v>36.995358676560073</v>
      </c>
      <c r="AA142" s="13">
        <v>0.74290790421893926</v>
      </c>
      <c r="AB142" s="13">
        <v>2.7745876724384582</v>
      </c>
      <c r="AC142" s="13">
        <v>1.4229921875441708E-2</v>
      </c>
      <c r="AD142" s="13">
        <v>5.3332933875193929</v>
      </c>
      <c r="AE142" s="13">
        <v>1.2501131201544216</v>
      </c>
      <c r="AF142" s="13">
        <v>16.677538196126047</v>
      </c>
      <c r="AG142" s="13">
        <v>65.400658785299854</v>
      </c>
      <c r="AH142" s="13">
        <v>1.0385026612426889</v>
      </c>
      <c r="AI142" s="13">
        <v>0.14742851843206414</v>
      </c>
      <c r="AJ142" s="13">
        <v>0.97162311811280133</v>
      </c>
      <c r="AK142" s="13">
        <v>0.48284982094279177</v>
      </c>
      <c r="AL142" s="13">
        <v>1.9082806857670545</v>
      </c>
      <c r="AM142" s="13">
        <v>0.11513906572308473</v>
      </c>
      <c r="AN142" s="13">
        <v>4.9363626458607399</v>
      </c>
      <c r="AO142" s="13">
        <v>8.6506815828669055</v>
      </c>
      <c r="AP142" s="13">
        <v>5.2339575409935755</v>
      </c>
      <c r="AQ142" s="13">
        <v>7.1973750322141576</v>
      </c>
      <c r="AR142" s="13">
        <v>256.34349167632882</v>
      </c>
      <c r="AS142" s="13">
        <v>167.91064702916324</v>
      </c>
      <c r="AT142" s="13">
        <v>1.1672006564968784</v>
      </c>
      <c r="AU142" s="13">
        <v>0.4749830519195597</v>
      </c>
      <c r="AV142" s="13">
        <v>9.9417028433702139</v>
      </c>
      <c r="AW142" s="13">
        <v>3.79061709048705</v>
      </c>
      <c r="AX142" s="13">
        <v>15.409259594156767</v>
      </c>
      <c r="AY142" s="13">
        <v>1.0145554626556885</v>
      </c>
      <c r="AZ142" s="13">
        <v>7.3001778264907804</v>
      </c>
      <c r="BA142" s="13">
        <v>8.2890419340413352E-4</v>
      </c>
      <c r="BB142" s="13">
        <v>2.432791141088348</v>
      </c>
      <c r="BC142" s="13">
        <v>1.3719952854221711</v>
      </c>
      <c r="BD142" s="13">
        <v>10.020165556913033</v>
      </c>
      <c r="BE142" s="13">
        <v>187.40906261114463</v>
      </c>
      <c r="BF142" s="13">
        <v>4.4917367911673862</v>
      </c>
      <c r="BG142" s="13">
        <v>0.27695846576132266</v>
      </c>
      <c r="BH142" s="13">
        <v>0.43694560398942078</v>
      </c>
      <c r="BI142" s="13">
        <v>0.69051629379105806</v>
      </c>
      <c r="BJ142" s="13">
        <v>4.7133933183708452</v>
      </c>
      <c r="BK142" s="13">
        <v>1.1672006564968784</v>
      </c>
      <c r="BL142" s="13">
        <v>1.3437464519969446</v>
      </c>
      <c r="BM142" s="13">
        <v>1.9733163582522476E-2</v>
      </c>
      <c r="BN142" s="13">
        <v>28.473538798037684</v>
      </c>
      <c r="BO142" s="13">
        <v>53.423770395471458</v>
      </c>
      <c r="BP142" s="13">
        <v>17.703940637650373</v>
      </c>
      <c r="BQ142" s="13">
        <v>194.60406509498964</v>
      </c>
      <c r="BR142" s="13">
        <v>1.0233888054647162</v>
      </c>
      <c r="BS142" s="13">
        <v>0.69237468703311</v>
      </c>
      <c r="BT142" s="13">
        <v>4.4877517592928937</v>
      </c>
      <c r="BU142" s="13">
        <v>58.611881908134585</v>
      </c>
      <c r="BV142" s="13">
        <v>3.3952078884959951</v>
      </c>
      <c r="BW142" s="13">
        <v>0.83626393411556377</v>
      </c>
      <c r="BX142" s="13">
        <v>0.93062737072075985</v>
      </c>
      <c r="BY142" s="13">
        <v>26.776624911796308</v>
      </c>
      <c r="BZ142" s="13">
        <v>1.0938726518894959</v>
      </c>
      <c r="CA142" s="13">
        <v>4.555370136966217</v>
      </c>
      <c r="CB142" s="13">
        <v>7.9023042352743955</v>
      </c>
      <c r="CC142" s="13">
        <v>7.7777263690294447</v>
      </c>
      <c r="CD142" s="13">
        <v>20.513030250234692</v>
      </c>
      <c r="CE142" s="13">
        <v>4.4182306090365406</v>
      </c>
      <c r="CF142" s="13">
        <v>7.957757878824701</v>
      </c>
      <c r="CG142" s="13">
        <v>1.6435628314739814</v>
      </c>
      <c r="CH142" s="13">
        <v>0.23895919940766275</v>
      </c>
      <c r="CI142" s="13">
        <v>1.2644138313151883</v>
      </c>
      <c r="CJ142" s="13">
        <v>4.1630791120062112</v>
      </c>
      <c r="CK142" s="13">
        <v>1.0914988996538906</v>
      </c>
      <c r="CL142" s="13">
        <v>0.55224035403526317</v>
      </c>
      <c r="CM142" s="13">
        <v>0.76746753242314703</v>
      </c>
      <c r="CN142" s="13">
        <v>6.6667003367704885</v>
      </c>
      <c r="CO142" s="13">
        <v>30.960423816811897</v>
      </c>
      <c r="CP142" s="13">
        <v>0.30545981098357033</v>
      </c>
      <c r="CQ142" s="13">
        <v>1.0624727731362507</v>
      </c>
      <c r="CR142" s="13">
        <v>10.668777090958386</v>
      </c>
      <c r="CS142" s="13">
        <v>0.89772686835691984</v>
      </c>
      <c r="CT142" s="13">
        <v>9.3771004255317756</v>
      </c>
      <c r="CU142" s="13">
        <v>0.13841369962956163</v>
      </c>
      <c r="CV142" s="13">
        <v>0.60612853283491708</v>
      </c>
      <c r="CW142" s="13">
        <v>2.3810159487392859</v>
      </c>
      <c r="CX142" s="13">
        <v>1.4310346921221693</v>
      </c>
      <c r="CY142" s="13">
        <v>1.9027704599560007</v>
      </c>
      <c r="CZ142"/>
      <c r="DA142"/>
      <c r="DB142" s="14"/>
      <c r="DC142" s="14">
        <f t="shared" si="112"/>
        <v>48.209325318965121</v>
      </c>
      <c r="DD142" s="14">
        <f t="shared" si="113"/>
        <v>159.59127520262859</v>
      </c>
      <c r="DE142" s="13">
        <f t="shared" si="114"/>
        <v>1.1879113151375902</v>
      </c>
      <c r="DF142" s="14">
        <f t="shared" si="115"/>
        <v>88.844749554228287</v>
      </c>
      <c r="DG142" s="14">
        <f t="shared" si="116"/>
        <v>256.34349167632882</v>
      </c>
      <c r="DH142" s="14">
        <f t="shared" si="117"/>
        <v>1.1672006564968784</v>
      </c>
      <c r="DI142" s="14">
        <f t="shared" si="118"/>
        <v>10.020165556913033</v>
      </c>
      <c r="DJ142" s="14">
        <f t="shared" si="119"/>
        <v>17.703940637650373</v>
      </c>
      <c r="DK142" s="14">
        <f t="shared" si="120"/>
        <v>194.60406509498964</v>
      </c>
      <c r="DL142" s="14">
        <f t="shared" si="121"/>
        <v>58.611881908134585</v>
      </c>
      <c r="DM142" s="14">
        <f t="shared" si="122"/>
        <v>26.776624911796308</v>
      </c>
      <c r="DN142" s="14">
        <f t="shared" si="123"/>
        <v>6.6667003367704885</v>
      </c>
      <c r="DO142" s="14">
        <f t="shared" si="124"/>
        <v>30.960423816811897</v>
      </c>
      <c r="DP142" s="14"/>
      <c r="DQ142" s="14"/>
      <c r="DR142">
        <f t="shared" si="125"/>
        <v>1</v>
      </c>
      <c r="DS142">
        <f t="shared" si="126"/>
        <v>1</v>
      </c>
      <c r="DT142" s="3">
        <f t="shared" si="127"/>
        <v>1</v>
      </c>
      <c r="DU142" s="3">
        <f t="shared" si="128"/>
        <v>0</v>
      </c>
      <c r="DV142" s="3">
        <f t="shared" si="129"/>
        <v>1</v>
      </c>
      <c r="DW142" s="3">
        <f t="shared" si="130"/>
        <v>1</v>
      </c>
      <c r="DX142" s="3">
        <f t="shared" si="131"/>
        <v>0</v>
      </c>
      <c r="DY142" s="3">
        <f t="shared" si="132"/>
        <v>1</v>
      </c>
      <c r="DZ142" s="3">
        <f t="shared" si="133"/>
        <v>1</v>
      </c>
      <c r="EA142" s="3">
        <f t="shared" si="134"/>
        <v>1</v>
      </c>
      <c r="EB142" s="3">
        <f t="shared" si="135"/>
        <v>1</v>
      </c>
      <c r="EC142" s="3">
        <f t="shared" si="136"/>
        <v>1</v>
      </c>
      <c r="ED142" s="3">
        <f t="shared" si="137"/>
        <v>1</v>
      </c>
      <c r="EE142" s="3">
        <f t="shared" si="138"/>
        <v>1</v>
      </c>
      <c r="EF142" s="3"/>
      <c r="EG142" s="15">
        <f t="shared" si="139"/>
        <v>32</v>
      </c>
      <c r="EH142" s="57"/>
      <c r="EI142" s="65">
        <v>0</v>
      </c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</row>
    <row r="143" spans="1:180" x14ac:dyDescent="0.2">
      <c r="A143" s="9" t="s">
        <v>182</v>
      </c>
      <c r="B143" s="7" t="s">
        <v>111</v>
      </c>
      <c r="C143" s="10"/>
      <c r="D143" s="8" t="s">
        <v>113</v>
      </c>
      <c r="E143" s="9" t="s">
        <v>114</v>
      </c>
      <c r="F143" s="16" t="s">
        <v>118</v>
      </c>
      <c r="G143" s="3">
        <v>19.73</v>
      </c>
      <c r="H143" s="45">
        <v>0.66105097847722449</v>
      </c>
      <c r="I143" s="45">
        <v>0.37369714059505116</v>
      </c>
      <c r="J143" s="45">
        <v>0.25260897787590719</v>
      </c>
      <c r="K143" s="45">
        <v>0.936428231380529</v>
      </c>
      <c r="L143" s="45">
        <v>1.0282114257594639</v>
      </c>
      <c r="M143" s="45">
        <v>1.2502685167859355</v>
      </c>
      <c r="N143" s="45">
        <v>1.106802070822648</v>
      </c>
      <c r="O143" s="45">
        <v>1.0345667235690905</v>
      </c>
      <c r="P143" s="45">
        <v>0.69854605192747588</v>
      </c>
      <c r="Q143" s="45">
        <v>1.3993197268801296</v>
      </c>
      <c r="R143" s="45">
        <v>0.90678626271357887</v>
      </c>
      <c r="S143" s="45">
        <v>0.64067228038785839</v>
      </c>
      <c r="T143" s="45">
        <v>1.3634054120072963</v>
      </c>
      <c r="U143" s="45">
        <v>0.72277197255039127</v>
      </c>
      <c r="V143" s="45">
        <v>0.87679451355887639</v>
      </c>
      <c r="W143" s="45">
        <v>0.860035860750062</v>
      </c>
      <c r="X143" s="45">
        <v>0.96696211681581856</v>
      </c>
      <c r="Y143" s="45">
        <v>1.2580124111653088</v>
      </c>
      <c r="Z143" s="45">
        <v>1.2598678206209697</v>
      </c>
      <c r="AA143" s="45">
        <v>0.77660628119751751</v>
      </c>
      <c r="AB143" s="45">
        <v>0.91781379142292641</v>
      </c>
      <c r="AC143" s="45">
        <v>1.1400298118784604</v>
      </c>
      <c r="AD143" s="45">
        <v>1.027420449205348</v>
      </c>
      <c r="AE143" s="45">
        <v>0.7402367399023243</v>
      </c>
      <c r="AF143" s="45">
        <v>1.3602147490191414</v>
      </c>
      <c r="AG143" s="45">
        <v>0.96944654983541767</v>
      </c>
      <c r="AH143" s="45">
        <v>1.2999939536463454</v>
      </c>
      <c r="AI143" s="45">
        <v>1.1111761430423941</v>
      </c>
      <c r="AJ143" s="45">
        <v>1.0298746284568094</v>
      </c>
      <c r="AK143" s="45">
        <v>0.60442969591790141</v>
      </c>
      <c r="AL143" s="45">
        <v>0.8989254567248266</v>
      </c>
      <c r="AM143" s="45">
        <v>1.2443991512762584</v>
      </c>
      <c r="AN143" s="45">
        <v>1.0192079138098431</v>
      </c>
      <c r="AO143" s="45">
        <v>0.74577575766097859</v>
      </c>
      <c r="AP143" s="45">
        <v>1.3304388671919305</v>
      </c>
      <c r="AQ143" s="45">
        <v>0.96692160782537362</v>
      </c>
      <c r="AR143" s="45">
        <v>1.1858606252957582</v>
      </c>
      <c r="AS143" s="45">
        <v>0.93015941784725875</v>
      </c>
      <c r="AT143" s="45">
        <v>0.39971748837672083</v>
      </c>
      <c r="AU143" s="45">
        <v>0.45060897131362887</v>
      </c>
      <c r="AV143" s="45">
        <v>0.69135230421840266</v>
      </c>
      <c r="AW143" s="45">
        <v>0.92429977044163913</v>
      </c>
      <c r="AX143" s="45">
        <v>0.77363535790355242</v>
      </c>
      <c r="AY143" s="45">
        <v>0.69008583977301885</v>
      </c>
      <c r="AZ143" s="45">
        <v>1.0881908534601998</v>
      </c>
      <c r="BA143" s="45">
        <v>1.3827046084368013</v>
      </c>
      <c r="BB143" s="45">
        <v>0.9373192829964796</v>
      </c>
      <c r="BC143" s="45">
        <v>1.0794343657723107</v>
      </c>
      <c r="BD143" s="45">
        <v>0.77853534340244168</v>
      </c>
      <c r="BE143" s="45">
        <v>1.2260747253784796</v>
      </c>
      <c r="BF143" s="45">
        <v>0.877379796333707</v>
      </c>
      <c r="BG143" s="45">
        <v>0.75877368096104758</v>
      </c>
      <c r="BH143" s="45">
        <v>0.93921385294095339</v>
      </c>
      <c r="BI143" s="45">
        <v>0.8643858512105268</v>
      </c>
      <c r="BJ143" s="45">
        <v>0.81268381907018872</v>
      </c>
      <c r="BK143" s="45">
        <v>0.39971748837672083</v>
      </c>
      <c r="BL143" s="45">
        <v>1.2659855566249434</v>
      </c>
      <c r="BM143" s="45">
        <v>0.89550045782358367</v>
      </c>
      <c r="BN143" s="45">
        <v>1.3524262302765753</v>
      </c>
      <c r="BO143" s="45">
        <v>0.97495659248762612</v>
      </c>
      <c r="BP143" s="45">
        <v>1.6358025452627858</v>
      </c>
      <c r="BQ143" s="45">
        <v>1.9977804398957124</v>
      </c>
      <c r="BR143" s="45">
        <v>1.5662932610364246</v>
      </c>
      <c r="BS143" s="45">
        <v>1.369476857428193</v>
      </c>
      <c r="BT143" s="45">
        <v>0.92658348594399664</v>
      </c>
      <c r="BU143" s="45">
        <v>0.68639990342528634</v>
      </c>
      <c r="BV143" s="45">
        <v>0.43754397109519017</v>
      </c>
      <c r="BW143" s="45">
        <v>0.11957852700100746</v>
      </c>
      <c r="BX143" s="45">
        <v>0.99328217304377509</v>
      </c>
      <c r="BY143" s="45">
        <v>0.86868330792303916</v>
      </c>
      <c r="BZ143" s="45">
        <v>1.3504542727262396</v>
      </c>
      <c r="CA143" s="45">
        <v>0.53276391768312836</v>
      </c>
      <c r="CB143" s="45">
        <v>1.2537705872880978</v>
      </c>
      <c r="CC143" s="45">
        <v>0.87864267674177243</v>
      </c>
      <c r="CD143" s="45">
        <v>0.83651813491053195</v>
      </c>
      <c r="CE143" s="45">
        <v>0.92496374382887425</v>
      </c>
      <c r="CF143" s="45">
        <v>1.5224153410715089</v>
      </c>
      <c r="CG143" s="45">
        <v>1.1654011262339703</v>
      </c>
      <c r="CH143" s="45">
        <v>2.232772428408035</v>
      </c>
      <c r="CI143" s="45">
        <v>1.0885960617952921</v>
      </c>
      <c r="CJ143" s="45">
        <v>0.71779858019698284</v>
      </c>
      <c r="CK143" s="45">
        <v>0.82376839187459794</v>
      </c>
      <c r="CL143" s="45">
        <v>1.0998968404296261</v>
      </c>
      <c r="CM143" s="45">
        <v>0.98089976446904059</v>
      </c>
      <c r="CN143" s="45">
        <v>0.55902041702800376</v>
      </c>
      <c r="CO143" s="45">
        <v>1.032651400504351</v>
      </c>
      <c r="CP143" s="45">
        <v>1.2337537620171906</v>
      </c>
      <c r="CQ143" s="45">
        <v>1.1578319486943782</v>
      </c>
      <c r="CR143" s="45">
        <v>1.4838270145934449</v>
      </c>
      <c r="CS143" s="45">
        <v>1.3835247759058285</v>
      </c>
      <c r="CT143" s="45">
        <v>0.83690854534786718</v>
      </c>
      <c r="CU143" s="45">
        <v>0.98695666604607157</v>
      </c>
      <c r="CV143" s="45">
        <v>1.1342161960528379</v>
      </c>
      <c r="CW143" s="45">
        <v>0.51963743930550099</v>
      </c>
      <c r="CX143" s="45">
        <v>0.92726824023869991</v>
      </c>
      <c r="CY143" s="45">
        <v>0.82479159324098728</v>
      </c>
      <c r="DB143" s="45"/>
      <c r="DC143" s="45">
        <f t="shared" ref="DC143:DC160" si="140">K143</f>
        <v>0.936428231380529</v>
      </c>
      <c r="DD143" s="45">
        <f t="shared" ref="DD143:DD160" si="141">M143</f>
        <v>1.2502685167859355</v>
      </c>
      <c r="DE143" s="13">
        <f t="shared" si="110"/>
        <v>0.69854605192747588</v>
      </c>
      <c r="DF143" s="45">
        <f t="shared" ref="DF143:DF160" si="142">T143</f>
        <v>1.3634054120072963</v>
      </c>
      <c r="DG143" s="45">
        <f t="shared" ref="DG143:DG160" si="143">AR143</f>
        <v>1.1858606252957582</v>
      </c>
      <c r="DH143" s="45">
        <f t="shared" ref="DH143:DH160" si="144">AT143</f>
        <v>0.39971748837672083</v>
      </c>
      <c r="DI143" s="45">
        <f t="shared" ref="DI143:DI160" si="145">BD143</f>
        <v>0.77853534340244168</v>
      </c>
      <c r="DJ143" s="45">
        <f t="shared" ref="DJ143:DJ160" si="146">BP143</f>
        <v>1.6358025452627858</v>
      </c>
      <c r="DK143" s="45">
        <f t="shared" ref="DK143:DK160" si="147">BQ143</f>
        <v>1.9977804398957124</v>
      </c>
      <c r="DL143" s="45">
        <f t="shared" ref="DL143:DL160" si="148">BU143</f>
        <v>0.68639990342528634</v>
      </c>
      <c r="DM143" s="45">
        <f t="shared" ref="DM143:DM160" si="149">BY143</f>
        <v>0.86868330792303916</v>
      </c>
      <c r="DN143" s="45">
        <f t="shared" ref="DN143:DN160" si="150">CN143</f>
        <v>0.55902041702800376</v>
      </c>
      <c r="DO143" s="45">
        <f t="shared" ref="DO143:DO160" si="151">CO143</f>
        <v>1.032651400504351</v>
      </c>
      <c r="DP143" s="45"/>
      <c r="DQ143" s="45"/>
      <c r="DR143">
        <f t="shared" ref="DR143:DR160" si="152">IF(DC143&gt;2.3,1,0)</f>
        <v>0</v>
      </c>
      <c r="DS143">
        <f t="shared" ref="DS143:DS160" si="153">IF(DC143&gt;10,1,0)</f>
        <v>0</v>
      </c>
      <c r="DT143" s="3">
        <f t="shared" ref="DT143:DT160" si="154">IF(DD143&gt;1.9,1,0)</f>
        <v>0</v>
      </c>
      <c r="DU143" s="3">
        <f t="shared" si="111"/>
        <v>0</v>
      </c>
      <c r="DV143" s="3">
        <f t="shared" ref="DV143:DV160" si="155">IF(DF143&gt;1.4,1,0)</f>
        <v>0</v>
      </c>
      <c r="DW143" s="3">
        <f t="shared" ref="DW143:DW160" si="156">IF(DG143&gt;4,1,0)</f>
        <v>0</v>
      </c>
      <c r="DX143" s="3">
        <f t="shared" ref="DX143:DX160" si="157">IF(DH143&gt;3,1,0)</f>
        <v>0</v>
      </c>
      <c r="DY143" s="3">
        <f t="shared" ref="DY143:DY160" si="158">IF(DI143&gt;1.3,1,0)</f>
        <v>0</v>
      </c>
      <c r="DZ143" s="3">
        <f t="shared" ref="DZ143:DZ160" si="159">IF(DJ143&gt;2,1,0)</f>
        <v>0</v>
      </c>
      <c r="EA143" s="3">
        <f t="shared" ref="EA143:EA160" si="160">IF(DK143&gt;2.8,1,0)</f>
        <v>0</v>
      </c>
      <c r="EB143" s="3">
        <f t="shared" ref="EB143:EB160" si="161">IF(DL143&gt;4,1,0)</f>
        <v>0</v>
      </c>
      <c r="EC143" s="3">
        <f t="shared" ref="EC143:EC160" si="162">IF(DM143&gt;1.4,1,0)</f>
        <v>0</v>
      </c>
      <c r="ED143" s="3">
        <f t="shared" ref="ED143:ED160" si="163">IF(DN143&gt;1.8,1,0)</f>
        <v>0</v>
      </c>
      <c r="EE143" s="3">
        <f t="shared" ref="EE143:EE160" si="164">IF(DO143&gt;2.5,1,0)</f>
        <v>0</v>
      </c>
      <c r="EG143" s="15">
        <f t="shared" ref="EG143:EG160" si="165">DR143+(4*DS143)+(4*DT143)+(2*DU143)+DV143+(2*DW143)+(2*DX143)+DY143+(4*DZ143)+(2*EA143)+(4*EB143)+(2*EC143)+(3*ED143)+(4*EE143)</f>
        <v>0</v>
      </c>
      <c r="EH143" s="52" t="s">
        <v>138</v>
      </c>
      <c r="EI143" s="65">
        <v>0</v>
      </c>
      <c r="EJ143" t="s">
        <v>193</v>
      </c>
      <c r="EK143" t="s">
        <v>193</v>
      </c>
      <c r="EL143" t="s">
        <v>193</v>
      </c>
    </row>
    <row r="144" spans="1:180" x14ac:dyDescent="0.2">
      <c r="A144" s="9" t="s">
        <v>182</v>
      </c>
      <c r="B144" s="7" t="s">
        <v>111</v>
      </c>
      <c r="C144" s="10"/>
      <c r="D144" s="8" t="s">
        <v>113</v>
      </c>
      <c r="E144" s="9" t="s">
        <v>114</v>
      </c>
      <c r="F144" s="22" t="s">
        <v>123</v>
      </c>
      <c r="G144" s="3">
        <v>19.77</v>
      </c>
      <c r="H144" s="13">
        <v>2.2148675327514038</v>
      </c>
      <c r="I144" s="13">
        <v>1.2232324324150188</v>
      </c>
      <c r="J144" s="13">
        <v>0.85050636222764098</v>
      </c>
      <c r="K144" s="13">
        <v>1.1698424640188536</v>
      </c>
      <c r="L144" s="13">
        <v>0.89133440043722378</v>
      </c>
      <c r="M144" s="13">
        <v>0.62658055951624914</v>
      </c>
      <c r="N144" s="13">
        <v>0.75080400290392102</v>
      </c>
      <c r="O144" s="13">
        <v>1.394357345867572</v>
      </c>
      <c r="P144" s="13">
        <v>3.2285232144846794</v>
      </c>
      <c r="Q144" s="13">
        <v>1.3815753650349079</v>
      </c>
      <c r="R144" s="13">
        <v>1.2539747053670538</v>
      </c>
      <c r="S144" s="13">
        <v>9.3684279740507197</v>
      </c>
      <c r="T144" s="13">
        <v>0.80843046414756203</v>
      </c>
      <c r="U144" s="13">
        <v>0.86495594792797315</v>
      </c>
      <c r="V144" s="13">
        <v>0.67432465064195901</v>
      </c>
      <c r="W144" s="13">
        <v>1.5696803704127134</v>
      </c>
      <c r="X144" s="13">
        <v>1.2560440757169582</v>
      </c>
      <c r="Y144" s="13">
        <v>0.96560481706052681</v>
      </c>
      <c r="Z144" s="13">
        <v>1.0828378850259073</v>
      </c>
      <c r="AA144" s="13">
        <v>2.1331702547674909</v>
      </c>
      <c r="AB144" s="13">
        <v>0.93446887296957493</v>
      </c>
      <c r="AC144" s="13">
        <v>0.77442077937253218</v>
      </c>
      <c r="AD144" s="13">
        <v>0.881166053943089</v>
      </c>
      <c r="AE144" s="13">
        <v>1.3574145836393074</v>
      </c>
      <c r="AF144" s="13">
        <v>1.0979615361742423</v>
      </c>
      <c r="AG144" s="13">
        <v>1.1214322849950156</v>
      </c>
      <c r="AH144" s="13">
        <v>0.99432971192067798</v>
      </c>
      <c r="AI144" s="13">
        <v>0.79326477951926744</v>
      </c>
      <c r="AJ144" s="13">
        <v>0.79622934774696441</v>
      </c>
      <c r="AK144" s="13">
        <v>0.8712119530318565</v>
      </c>
      <c r="AL144" s="13">
        <v>0.84814911193574949</v>
      </c>
      <c r="AM144" s="13">
        <v>1.2127769053570652</v>
      </c>
      <c r="AN144" s="13">
        <v>1.1802551268275074</v>
      </c>
      <c r="AO144" s="13">
        <v>1.261095588129002</v>
      </c>
      <c r="AP144" s="13">
        <v>0.92911717250185821</v>
      </c>
      <c r="AQ144" s="13">
        <v>0.83672494492832294</v>
      </c>
      <c r="AR144" s="13">
        <v>2.6325947294410743</v>
      </c>
      <c r="AS144" s="13">
        <v>1.0100985195610932</v>
      </c>
      <c r="AT144" s="13">
        <v>2.9921122661174429</v>
      </c>
      <c r="AU144" s="13">
        <v>1.1853733452654516</v>
      </c>
      <c r="AV144" s="13">
        <v>1.159562754877111</v>
      </c>
      <c r="AW144" s="13">
        <v>0.9162326324982123</v>
      </c>
      <c r="AX144" s="13">
        <v>1.3400992028414269</v>
      </c>
      <c r="AY144" s="13">
        <v>0.82450828448904423</v>
      </c>
      <c r="AZ144" s="13">
        <v>0.91222029089345158</v>
      </c>
      <c r="BA144" s="13">
        <v>0.69492638947553065</v>
      </c>
      <c r="BB144" s="13">
        <v>0.82588081684454473</v>
      </c>
      <c r="BC144" s="13">
        <v>1.1743352228868045</v>
      </c>
      <c r="BD144" s="13">
        <v>1.0367286423484361</v>
      </c>
      <c r="BE144" s="13">
        <v>1.4051250828941519</v>
      </c>
      <c r="BF144" s="13">
        <v>0.70398053220859658</v>
      </c>
      <c r="BG144" s="13">
        <v>0.68244555180508526</v>
      </c>
      <c r="BH144" s="13">
        <v>1.0459741274524244</v>
      </c>
      <c r="BI144" s="13">
        <v>0.92400201786481595</v>
      </c>
      <c r="BJ144" s="13">
        <v>1.2313144109229186</v>
      </c>
      <c r="BK144" s="13">
        <v>2.9921122661174429</v>
      </c>
      <c r="BL144" s="13">
        <v>0.61698793612597702</v>
      </c>
      <c r="BM144" s="13">
        <v>0.99949189594604171</v>
      </c>
      <c r="BN144" s="13">
        <v>1.090000757433556</v>
      </c>
      <c r="BO144" s="13">
        <v>1.2691043968623783</v>
      </c>
      <c r="BP144" s="13">
        <v>1.2331782833180585</v>
      </c>
      <c r="BQ144" s="13">
        <v>4.1815449038843724</v>
      </c>
      <c r="BR144" s="13">
        <v>1.3066514934536215</v>
      </c>
      <c r="BS144" s="13">
        <v>1.8029574881089805</v>
      </c>
      <c r="BT144" s="13">
        <v>0.76177574506783208</v>
      </c>
      <c r="BU144" s="13">
        <v>1.0727508141453086</v>
      </c>
      <c r="BV144" s="13">
        <v>1.1245511688017604</v>
      </c>
      <c r="BW144" s="13">
        <v>0.90893978792428243</v>
      </c>
      <c r="BX144" s="13">
        <v>1.3470725143346864</v>
      </c>
      <c r="BY144" s="13">
        <v>1.3971028764849085</v>
      </c>
      <c r="BZ144" s="13">
        <v>1.1299933351147711</v>
      </c>
      <c r="CA144" s="13">
        <v>0.22187173922971695</v>
      </c>
      <c r="CB144" s="13">
        <v>0.32058835191798768</v>
      </c>
      <c r="CC144" s="13">
        <v>0.7385520535369734</v>
      </c>
      <c r="CD144" s="13">
        <v>1.3657249565374177</v>
      </c>
      <c r="CE144" s="13">
        <v>0.84495114946589978</v>
      </c>
      <c r="CF144" s="13">
        <v>0.5137026801951351</v>
      </c>
      <c r="CG144" s="13">
        <v>0.88106438771549711</v>
      </c>
      <c r="CH144" s="13">
        <v>1.3314884835551026</v>
      </c>
      <c r="CI144" s="13">
        <v>1.0274717654928232</v>
      </c>
      <c r="CJ144" s="13">
        <v>1.0564219481559973</v>
      </c>
      <c r="CK144" s="13">
        <v>1.0544330435175751</v>
      </c>
      <c r="CL144" s="13">
        <v>1.4025380883995338</v>
      </c>
      <c r="CM144" s="13">
        <v>0.97912158967363516</v>
      </c>
      <c r="CN144" s="13">
        <v>0.81099058028407833</v>
      </c>
      <c r="CO144" s="13">
        <v>0.70821368779472782</v>
      </c>
      <c r="CP144" s="13">
        <v>1.7078963429268943</v>
      </c>
      <c r="CQ144" s="13">
        <v>1.2120541598411261</v>
      </c>
      <c r="CR144" s="13">
        <v>1.1021667495667675</v>
      </c>
      <c r="CS144" s="13">
        <v>1.123882219242591</v>
      </c>
      <c r="CT144" s="13">
        <v>0.99308390708184713</v>
      </c>
      <c r="CU144" s="13">
        <v>1.0992414011103462</v>
      </c>
      <c r="CV144" s="13">
        <v>1.1232875766853225</v>
      </c>
      <c r="CW144" s="13">
        <v>1.5360942887779683</v>
      </c>
      <c r="CX144" s="13">
        <v>0.72361693509137603</v>
      </c>
      <c r="CY144" s="13">
        <v>1.1731130689912814</v>
      </c>
      <c r="CZ144" s="41"/>
      <c r="DA144" s="41"/>
      <c r="DB144" s="13"/>
      <c r="DC144" s="13">
        <f t="shared" si="140"/>
        <v>1.1698424640188536</v>
      </c>
      <c r="DD144" s="13">
        <f t="shared" si="141"/>
        <v>0.62658055951624914</v>
      </c>
      <c r="DE144" s="13">
        <f t="shared" si="110"/>
        <v>3.2285232144846794</v>
      </c>
      <c r="DF144" s="13">
        <f t="shared" si="142"/>
        <v>0.80843046414756203</v>
      </c>
      <c r="DG144" s="13">
        <f t="shared" si="143"/>
        <v>2.6325947294410743</v>
      </c>
      <c r="DH144" s="13">
        <f t="shared" si="144"/>
        <v>2.9921122661174429</v>
      </c>
      <c r="DI144" s="13">
        <f t="shared" si="145"/>
        <v>1.0367286423484361</v>
      </c>
      <c r="DJ144" s="13">
        <f t="shared" si="146"/>
        <v>1.2331782833180585</v>
      </c>
      <c r="DK144" s="13">
        <f t="shared" si="147"/>
        <v>4.1815449038843724</v>
      </c>
      <c r="DL144" s="13">
        <f t="shared" si="148"/>
        <v>1.0727508141453086</v>
      </c>
      <c r="DM144" s="13">
        <f t="shared" si="149"/>
        <v>1.3971028764849085</v>
      </c>
      <c r="DN144" s="13">
        <f t="shared" si="150"/>
        <v>0.81099058028407833</v>
      </c>
      <c r="DO144" s="13">
        <f t="shared" si="151"/>
        <v>0.70821368779472782</v>
      </c>
      <c r="DP144" s="13"/>
      <c r="DQ144" s="13"/>
      <c r="DR144">
        <f t="shared" si="152"/>
        <v>0</v>
      </c>
      <c r="DS144">
        <f t="shared" si="153"/>
        <v>0</v>
      </c>
      <c r="DT144" s="3">
        <f t="shared" si="154"/>
        <v>0</v>
      </c>
      <c r="DU144" s="3">
        <f t="shared" si="111"/>
        <v>1</v>
      </c>
      <c r="DV144" s="3">
        <f t="shared" si="155"/>
        <v>0</v>
      </c>
      <c r="DW144" s="3">
        <f t="shared" si="156"/>
        <v>0</v>
      </c>
      <c r="DX144" s="3">
        <f t="shared" si="157"/>
        <v>0</v>
      </c>
      <c r="DY144" s="3">
        <f t="shared" si="158"/>
        <v>0</v>
      </c>
      <c r="DZ144" s="3">
        <f t="shared" si="159"/>
        <v>0</v>
      </c>
      <c r="EA144" s="3">
        <f t="shared" si="160"/>
        <v>1</v>
      </c>
      <c r="EB144" s="3">
        <f t="shared" si="161"/>
        <v>0</v>
      </c>
      <c r="EC144" s="3">
        <f t="shared" si="162"/>
        <v>0</v>
      </c>
      <c r="ED144" s="3">
        <f t="shared" si="163"/>
        <v>0</v>
      </c>
      <c r="EE144" s="3">
        <f t="shared" si="164"/>
        <v>0</v>
      </c>
      <c r="EG144" s="15">
        <f t="shared" si="165"/>
        <v>4</v>
      </c>
      <c r="EH144" s="53"/>
      <c r="EI144" s="66">
        <v>0</v>
      </c>
      <c r="EJ144" s="41"/>
      <c r="EK144" t="s">
        <v>193</v>
      </c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</row>
    <row r="145" spans="1:180" x14ac:dyDescent="0.2">
      <c r="A145" s="9" t="s">
        <v>183</v>
      </c>
      <c r="B145" s="7" t="s">
        <v>111</v>
      </c>
      <c r="C145" s="10"/>
      <c r="D145" s="8" t="s">
        <v>113</v>
      </c>
      <c r="E145" s="9" t="s">
        <v>114</v>
      </c>
      <c r="F145" s="16" t="s">
        <v>118</v>
      </c>
      <c r="G145" s="3">
        <v>20.440000000000001</v>
      </c>
      <c r="H145" s="13">
        <v>2.2702220873756125</v>
      </c>
      <c r="I145" s="13">
        <v>1.0069146707767014</v>
      </c>
      <c r="J145" s="13">
        <v>0.24231872869578777</v>
      </c>
      <c r="K145" s="13">
        <v>0.52312960932458941</v>
      </c>
      <c r="L145" s="13">
        <v>0.44139339575372971</v>
      </c>
      <c r="M145" s="13">
        <v>2.4490767255480916</v>
      </c>
      <c r="N145" s="13">
        <v>0.95687159791482457</v>
      </c>
      <c r="O145" s="13">
        <v>0.94541960935822134</v>
      </c>
      <c r="P145" s="13">
        <v>0.70829739142176118</v>
      </c>
      <c r="Q145" s="13">
        <v>0.59243370961608111</v>
      </c>
      <c r="R145" s="13">
        <v>0.90052263246625053</v>
      </c>
      <c r="S145" s="13">
        <v>11.775027113179735</v>
      </c>
      <c r="T145" s="13">
        <v>1.8496016819946766</v>
      </c>
      <c r="U145" s="13">
        <v>0.41225602056606675</v>
      </c>
      <c r="V145" s="13">
        <v>0.77394914424962569</v>
      </c>
      <c r="W145" s="13">
        <v>0.80244183198456265</v>
      </c>
      <c r="X145" s="13">
        <v>1.8423297102954967</v>
      </c>
      <c r="Y145" s="13">
        <v>1.0077558482184192</v>
      </c>
      <c r="Z145" s="13">
        <v>1.8318131866391283</v>
      </c>
      <c r="AA145" s="13">
        <v>2.0353194965524013</v>
      </c>
      <c r="AB145" s="13">
        <v>1.2365095571153695</v>
      </c>
      <c r="AC145" s="13">
        <v>1.2303523634360651</v>
      </c>
      <c r="AD145" s="13">
        <v>1.7888429015953458</v>
      </c>
      <c r="AE145" s="13">
        <v>1.1777706664162</v>
      </c>
      <c r="AF145" s="13">
        <v>1.2258941718035739</v>
      </c>
      <c r="AG145" s="13">
        <v>0.98981668260696409</v>
      </c>
      <c r="AH145" s="13">
        <v>1.3932990209757854</v>
      </c>
      <c r="AI145" s="13">
        <v>1.3306097683738658</v>
      </c>
      <c r="AJ145" s="13">
        <v>1.3874816794190912</v>
      </c>
      <c r="AK145" s="13">
        <v>0.68474866229962994</v>
      </c>
      <c r="AL145" s="13">
        <v>1.3531046199000543</v>
      </c>
      <c r="AM145" s="13">
        <v>0.81532621979968001</v>
      </c>
      <c r="AN145" s="13">
        <v>1.3355633274166623</v>
      </c>
      <c r="AO145" s="13">
        <v>0.60997152741340344</v>
      </c>
      <c r="AP145" s="13">
        <v>1.3304388671919305</v>
      </c>
      <c r="AQ145" s="13">
        <v>1.1498700556758057</v>
      </c>
      <c r="AR145" s="13">
        <v>4.3347069399358551</v>
      </c>
      <c r="AS145" s="13">
        <v>0.72474727182421472</v>
      </c>
      <c r="AT145" s="13">
        <v>0.51300777629148264</v>
      </c>
      <c r="AU145" s="13">
        <v>0.78455578760673339</v>
      </c>
      <c r="AV145" s="13">
        <v>1.4414222116525963</v>
      </c>
      <c r="AW145" s="13">
        <v>1.3071572710569057</v>
      </c>
      <c r="AX145" s="13">
        <v>0.99980984466790634</v>
      </c>
      <c r="AY145" s="13">
        <v>1.0903926443052321</v>
      </c>
      <c r="AZ145" s="13">
        <v>1.2158216443389118</v>
      </c>
      <c r="BA145" s="13">
        <v>2.184787525537895</v>
      </c>
      <c r="BB145" s="13">
        <v>1.372315754769156</v>
      </c>
      <c r="BC145" s="13">
        <v>1.2144267918768201</v>
      </c>
      <c r="BD145" s="13">
        <v>1.5679009699088065</v>
      </c>
      <c r="BE145" s="13">
        <v>2.3360107436736501</v>
      </c>
      <c r="BF145" s="13">
        <v>1.0876944892857949</v>
      </c>
      <c r="BG145" s="13">
        <v>1.3211017107498295</v>
      </c>
      <c r="BH145" s="13">
        <v>1.328248968797785</v>
      </c>
      <c r="BI145" s="13">
        <v>1.3944994473343462</v>
      </c>
      <c r="BJ145" s="13">
        <v>0.92067640246526372</v>
      </c>
      <c r="BK145" s="13">
        <v>0.51300777629148264</v>
      </c>
      <c r="BL145" s="13">
        <v>1.7903739439474471</v>
      </c>
      <c r="BM145" s="13">
        <v>1.4853120659177581</v>
      </c>
      <c r="BN145" s="13">
        <v>0.50893379605930522</v>
      </c>
      <c r="BO145" s="13">
        <v>1.8704817541460039</v>
      </c>
      <c r="BP145" s="13">
        <v>0.72196390402167054</v>
      </c>
      <c r="BQ145" s="13">
        <v>1.1316266333585014</v>
      </c>
      <c r="BR145" s="13">
        <v>1.7379111867516113</v>
      </c>
      <c r="BS145" s="13">
        <v>0.29599093266529142</v>
      </c>
      <c r="BT145" s="13">
        <v>0.85856119642047135</v>
      </c>
      <c r="BU145" s="13">
        <v>1.7497165830032297</v>
      </c>
      <c r="BV145" s="13">
        <v>0.39984144164504892</v>
      </c>
      <c r="BW145" s="13">
        <v>0.32220041329579618</v>
      </c>
      <c r="BX145" s="13">
        <v>1.3950100580932299</v>
      </c>
      <c r="BY145" s="13">
        <v>1.3536945289518938</v>
      </c>
      <c r="BZ145" s="13">
        <v>1.8576063256204369</v>
      </c>
      <c r="CA145" s="13">
        <v>4.4740093825949305</v>
      </c>
      <c r="CB145" s="13">
        <v>1.5223218332901827</v>
      </c>
      <c r="CC145" s="13">
        <v>1.1919704575480956</v>
      </c>
      <c r="CD145" s="13">
        <v>0.79139437815674207</v>
      </c>
      <c r="CE145" s="13">
        <v>1.4215538214818404</v>
      </c>
      <c r="CF145" s="13">
        <v>1.8873500208315921</v>
      </c>
      <c r="CG145" s="13">
        <v>1.1573511126368283</v>
      </c>
      <c r="CH145" s="13">
        <v>1.4327989789916473</v>
      </c>
      <c r="CI145" s="13">
        <v>1.3402189598685548</v>
      </c>
      <c r="CJ145" s="13">
        <v>0.72279126415218409</v>
      </c>
      <c r="CK145" s="13">
        <v>1.4442401707131609</v>
      </c>
      <c r="CL145" s="13">
        <v>1.2460554060104871</v>
      </c>
      <c r="CM145" s="13">
        <v>0.85986234557111318</v>
      </c>
      <c r="CN145" s="13">
        <v>1.9466221557510535</v>
      </c>
      <c r="CO145" s="13">
        <v>0.82722593099477171</v>
      </c>
      <c r="CP145" s="13">
        <v>0.67038161247837902</v>
      </c>
      <c r="CQ145" s="13">
        <v>1.1418917341096724</v>
      </c>
      <c r="CR145" s="13">
        <v>0.99953078816033247</v>
      </c>
      <c r="CS145" s="13">
        <v>1.2555752359904213</v>
      </c>
      <c r="CT145" s="13">
        <v>1.0741101009911498</v>
      </c>
      <c r="CU145" s="13">
        <v>0.7636897932581036</v>
      </c>
      <c r="CV145" s="13">
        <v>1.1032009945259345</v>
      </c>
      <c r="CW145" s="13">
        <v>0.95632790890251218</v>
      </c>
      <c r="CX145" s="13">
        <v>1.6598566449777987</v>
      </c>
      <c r="CY145" s="13">
        <v>1.2159648565956718</v>
      </c>
      <c r="DB145" s="13"/>
      <c r="DC145" s="13">
        <f t="shared" si="140"/>
        <v>0.52312960932458941</v>
      </c>
      <c r="DD145" s="13">
        <f t="shared" si="141"/>
        <v>2.4490767255480916</v>
      </c>
      <c r="DE145" s="13">
        <f t="shared" si="110"/>
        <v>0.70829739142176118</v>
      </c>
      <c r="DF145" s="13">
        <f t="shared" si="142"/>
        <v>1.8496016819946766</v>
      </c>
      <c r="DG145" s="13">
        <f t="shared" si="143"/>
        <v>4.3347069399358551</v>
      </c>
      <c r="DH145" s="13">
        <f t="shared" si="144"/>
        <v>0.51300777629148264</v>
      </c>
      <c r="DI145" s="13">
        <f t="shared" si="145"/>
        <v>1.5679009699088065</v>
      </c>
      <c r="DJ145" s="13">
        <f t="shared" si="146"/>
        <v>0.72196390402167054</v>
      </c>
      <c r="DK145" s="13">
        <f t="shared" si="147"/>
        <v>1.1316266333585014</v>
      </c>
      <c r="DL145" s="13">
        <f t="shared" si="148"/>
        <v>1.7497165830032297</v>
      </c>
      <c r="DM145" s="13">
        <f t="shared" si="149"/>
        <v>1.3536945289518938</v>
      </c>
      <c r="DN145" s="13">
        <f t="shared" si="150"/>
        <v>1.9466221557510535</v>
      </c>
      <c r="DO145" s="13">
        <f t="shared" si="151"/>
        <v>0.82722593099477171</v>
      </c>
      <c r="DP145" s="13"/>
      <c r="DQ145" s="13"/>
      <c r="DR145">
        <f t="shared" si="152"/>
        <v>0</v>
      </c>
      <c r="DS145">
        <f t="shared" si="153"/>
        <v>0</v>
      </c>
      <c r="DT145" s="3">
        <f t="shared" si="154"/>
        <v>1</v>
      </c>
      <c r="DU145" s="3">
        <f t="shared" si="111"/>
        <v>0</v>
      </c>
      <c r="DV145" s="3">
        <f t="shared" si="155"/>
        <v>1</v>
      </c>
      <c r="DW145" s="3">
        <f t="shared" si="156"/>
        <v>1</v>
      </c>
      <c r="DX145" s="3">
        <f t="shared" si="157"/>
        <v>0</v>
      </c>
      <c r="DY145" s="3">
        <f t="shared" si="158"/>
        <v>1</v>
      </c>
      <c r="DZ145" s="3">
        <f t="shared" si="159"/>
        <v>0</v>
      </c>
      <c r="EA145" s="3">
        <f t="shared" si="160"/>
        <v>0</v>
      </c>
      <c r="EB145" s="3">
        <f t="shared" si="161"/>
        <v>0</v>
      </c>
      <c r="EC145" s="3">
        <f t="shared" si="162"/>
        <v>0</v>
      </c>
      <c r="ED145" s="3">
        <f t="shared" si="163"/>
        <v>1</v>
      </c>
      <c r="EE145" s="3">
        <f t="shared" si="164"/>
        <v>0</v>
      </c>
      <c r="EG145" s="15">
        <f t="shared" si="165"/>
        <v>11</v>
      </c>
      <c r="EH145" s="54" t="s">
        <v>137</v>
      </c>
      <c r="EI145" s="65">
        <v>1</v>
      </c>
      <c r="EJ145" t="s">
        <v>202</v>
      </c>
      <c r="EL145" t="s">
        <v>193</v>
      </c>
    </row>
    <row r="146" spans="1:180" x14ac:dyDescent="0.2">
      <c r="A146" s="9" t="s">
        <v>183</v>
      </c>
      <c r="B146" s="7" t="s">
        <v>111</v>
      </c>
      <c r="C146" s="10"/>
      <c r="D146" s="8" t="s">
        <v>113</v>
      </c>
      <c r="E146" s="9" t="s">
        <v>114</v>
      </c>
      <c r="F146" s="22" t="s">
        <v>123</v>
      </c>
      <c r="G146" s="3">
        <v>19.88</v>
      </c>
      <c r="H146" s="13">
        <v>0.88590285786992506</v>
      </c>
      <c r="I146" s="13">
        <v>0.72633074948446985</v>
      </c>
      <c r="J146" s="13">
        <v>0.35958230506897787</v>
      </c>
      <c r="K146" s="13">
        <v>1.2783778029348105</v>
      </c>
      <c r="L146" s="13">
        <v>1.358522718530387</v>
      </c>
      <c r="M146" s="13">
        <v>2.384310151448044</v>
      </c>
      <c r="N146" s="13">
        <v>0.814794556477765</v>
      </c>
      <c r="O146" s="13">
        <v>1.4315721100001177</v>
      </c>
      <c r="P146" s="13">
        <v>1.8775800276848003</v>
      </c>
      <c r="Q146" s="13">
        <v>0.46147175814136898</v>
      </c>
      <c r="R146" s="13">
        <v>0.9824856541607131</v>
      </c>
      <c r="S146" s="13">
        <v>2.705334494110013</v>
      </c>
      <c r="T146" s="13">
        <v>2.0579324005795878</v>
      </c>
      <c r="U146" s="13">
        <v>1.108568995151894</v>
      </c>
      <c r="V146" s="13">
        <v>1.1970764098201865</v>
      </c>
      <c r="W146" s="13">
        <v>1.1962101109251699</v>
      </c>
      <c r="X146" s="13">
        <v>1.3917374662384818</v>
      </c>
      <c r="Y146" s="13">
        <v>0.99137637097291287</v>
      </c>
      <c r="Z146" s="13">
        <v>1.4771509563834226</v>
      </c>
      <c r="AA146" s="13">
        <v>1.4650999770114557</v>
      </c>
      <c r="AB146" s="13">
        <v>1.1811715508412384</v>
      </c>
      <c r="AC146" s="13">
        <v>0.82312849652844033</v>
      </c>
      <c r="AD146" s="13">
        <v>1.4000572508986551</v>
      </c>
      <c r="AE146" s="13">
        <v>1.5356627505490927</v>
      </c>
      <c r="AF146" s="13">
        <v>0.74889092617644992</v>
      </c>
      <c r="AG146" s="13">
        <v>1.1276680993771631</v>
      </c>
      <c r="AH146" s="13">
        <v>0.83496997346986557</v>
      </c>
      <c r="AI146" s="13">
        <v>1.0746556105741714</v>
      </c>
      <c r="AJ146" s="13">
        <v>0.650335441051477</v>
      </c>
      <c r="AK146" s="13">
        <v>0.78954623319631545</v>
      </c>
      <c r="AL146" s="13">
        <v>0.88294154358171195</v>
      </c>
      <c r="AM146" s="13">
        <v>0.79902590705758447</v>
      </c>
      <c r="AN146" s="13">
        <v>1.5231929958469821</v>
      </c>
      <c r="AO146" s="13">
        <v>1.2681080115369407</v>
      </c>
      <c r="AP146" s="13">
        <v>0.87171742527401053</v>
      </c>
      <c r="AQ146" s="13">
        <v>0.959813061672525</v>
      </c>
      <c r="AR146" s="13">
        <v>5.0787921935292397</v>
      </c>
      <c r="AS146" s="13">
        <v>2.3013748856813194</v>
      </c>
      <c r="AT146" s="13">
        <v>0.83460432802951923</v>
      </c>
      <c r="AU146" s="13">
        <v>0.88474985297432662</v>
      </c>
      <c r="AV146" s="13">
        <v>1.3580917042741978</v>
      </c>
      <c r="AW146" s="13">
        <v>1.1342871031812181</v>
      </c>
      <c r="AX146" s="13">
        <v>0.87075563082891028</v>
      </c>
      <c r="AY146" s="13">
        <v>1.4738665418331105</v>
      </c>
      <c r="AZ146" s="13">
        <v>0.82100002220090385</v>
      </c>
      <c r="BA146" s="13">
        <v>1.1510352951015506</v>
      </c>
      <c r="BB146" s="13">
        <v>1.8429354058146323</v>
      </c>
      <c r="BC146" s="13">
        <v>1.2395739102713699</v>
      </c>
      <c r="BD146" s="13">
        <v>1.4339933429236151</v>
      </c>
      <c r="BE146" s="13">
        <v>2.9458797956110896</v>
      </c>
      <c r="BF146" s="13">
        <v>0.71281887216896911</v>
      </c>
      <c r="BG146" s="13">
        <v>1.1621415908424266</v>
      </c>
      <c r="BH146" s="13">
        <v>1.3498949748731217</v>
      </c>
      <c r="BI146" s="13">
        <v>1.6065522554859548</v>
      </c>
      <c r="BJ146" s="13">
        <v>0.89390857705225535</v>
      </c>
      <c r="BK146" s="13">
        <v>0.83460432802951923</v>
      </c>
      <c r="BL146" s="13">
        <v>1.0434158008687484</v>
      </c>
      <c r="BM146" s="13">
        <v>1.0190796212820494</v>
      </c>
      <c r="BN146" s="13">
        <v>2.0311955473473331</v>
      </c>
      <c r="BO146" s="13">
        <v>1.0437749984027507</v>
      </c>
      <c r="BP146" s="13">
        <v>1.2748976125677043</v>
      </c>
      <c r="BQ146" s="13">
        <v>1.043938016994731</v>
      </c>
      <c r="BR146" s="13">
        <v>1.2006988915516719</v>
      </c>
      <c r="BS146" s="13">
        <v>1.1160219325357912</v>
      </c>
      <c r="BT146" s="13">
        <v>1.0177888265314314</v>
      </c>
      <c r="BU146" s="13">
        <v>3.5047584007276567</v>
      </c>
      <c r="BV146" s="13">
        <v>0.74089926491463542</v>
      </c>
      <c r="BW146" s="13">
        <v>0.25529844089863313</v>
      </c>
      <c r="BX146" s="13">
        <v>0.8998943340571719</v>
      </c>
      <c r="BY146" s="13">
        <v>2.1441981853968151</v>
      </c>
      <c r="BZ146" s="13">
        <v>1.1441801837444718</v>
      </c>
      <c r="CA146" s="13">
        <v>22.097294258075063</v>
      </c>
      <c r="CB146" s="13">
        <v>0.64028846001291817</v>
      </c>
      <c r="CC146" s="13">
        <v>0.98676025427252345</v>
      </c>
      <c r="CD146" s="13">
        <v>1.1232405843465232</v>
      </c>
      <c r="CE146" s="13">
        <v>1.1526382811227267</v>
      </c>
      <c r="CF146" s="13">
        <v>0.66757669940163067</v>
      </c>
      <c r="CG146" s="13">
        <v>0.9108714446337709</v>
      </c>
      <c r="CH146" s="13">
        <v>0.87723784037272334</v>
      </c>
      <c r="CI146" s="13">
        <v>1.0476078314425401</v>
      </c>
      <c r="CJ146" s="13">
        <v>1.0404345262771817</v>
      </c>
      <c r="CK146" s="13">
        <v>1.6408774416624718</v>
      </c>
      <c r="CL146" s="13">
        <v>0.9369473919327076</v>
      </c>
      <c r="CM146" s="13">
        <v>1.0407041023351726</v>
      </c>
      <c r="CN146" s="13">
        <v>2.4045335610639982</v>
      </c>
      <c r="CO146" s="13">
        <v>0.93968989015482551</v>
      </c>
      <c r="CP146" s="13">
        <v>1.3105936223406167</v>
      </c>
      <c r="CQ146" s="13">
        <v>0.77671334896504884</v>
      </c>
      <c r="CR146" s="13">
        <v>0.91913106793537935</v>
      </c>
      <c r="CS146" s="13">
        <v>1.1699856634846841</v>
      </c>
      <c r="CT146" s="13">
        <v>0.74122709464592584</v>
      </c>
      <c r="CU146" s="13">
        <v>0.98248565416071132</v>
      </c>
      <c r="CV146" s="13">
        <v>1.0039777691010496</v>
      </c>
      <c r="CW146" s="13">
        <v>1.4613145710833704</v>
      </c>
      <c r="CX146" s="13">
        <v>1.1902775959748069</v>
      </c>
      <c r="CY146" s="13">
        <v>0.89399710975353941</v>
      </c>
      <c r="DB146" s="13"/>
      <c r="DC146" s="13">
        <f t="shared" si="140"/>
        <v>1.2783778029348105</v>
      </c>
      <c r="DD146" s="13">
        <f t="shared" si="141"/>
        <v>2.384310151448044</v>
      </c>
      <c r="DE146" s="13">
        <f t="shared" si="110"/>
        <v>1.8775800276848003</v>
      </c>
      <c r="DF146" s="13">
        <f t="shared" si="142"/>
        <v>2.0579324005795878</v>
      </c>
      <c r="DG146" s="13">
        <f t="shared" si="143"/>
        <v>5.0787921935292397</v>
      </c>
      <c r="DH146" s="13">
        <f t="shared" si="144"/>
        <v>0.83460432802951923</v>
      </c>
      <c r="DI146" s="13">
        <f t="shared" si="145"/>
        <v>1.4339933429236151</v>
      </c>
      <c r="DJ146" s="13">
        <f t="shared" si="146"/>
        <v>1.2748976125677043</v>
      </c>
      <c r="DK146" s="13">
        <f t="shared" si="147"/>
        <v>1.043938016994731</v>
      </c>
      <c r="DL146" s="13">
        <f t="shared" si="148"/>
        <v>3.5047584007276567</v>
      </c>
      <c r="DM146" s="13">
        <f t="shared" si="149"/>
        <v>2.1441981853968151</v>
      </c>
      <c r="DN146" s="13">
        <f t="shared" si="150"/>
        <v>2.4045335610639982</v>
      </c>
      <c r="DO146" s="13">
        <f t="shared" si="151"/>
        <v>0.93968989015482551</v>
      </c>
      <c r="DP146" s="13"/>
      <c r="DQ146" s="13"/>
      <c r="DR146">
        <f t="shared" si="152"/>
        <v>0</v>
      </c>
      <c r="DS146">
        <f t="shared" si="153"/>
        <v>0</v>
      </c>
      <c r="DT146" s="3">
        <f t="shared" si="154"/>
        <v>1</v>
      </c>
      <c r="DU146" s="3">
        <f t="shared" si="111"/>
        <v>0</v>
      </c>
      <c r="DV146" s="3">
        <f t="shared" si="155"/>
        <v>1</v>
      </c>
      <c r="DW146" s="3">
        <f t="shared" si="156"/>
        <v>1</v>
      </c>
      <c r="DX146" s="3">
        <f t="shared" si="157"/>
        <v>0</v>
      </c>
      <c r="DY146" s="3">
        <f t="shared" si="158"/>
        <v>1</v>
      </c>
      <c r="DZ146" s="3">
        <f t="shared" si="159"/>
        <v>0</v>
      </c>
      <c r="EA146" s="3">
        <f t="shared" si="160"/>
        <v>0</v>
      </c>
      <c r="EB146" s="3">
        <f t="shared" si="161"/>
        <v>0</v>
      </c>
      <c r="EC146" s="3">
        <f t="shared" si="162"/>
        <v>1</v>
      </c>
      <c r="ED146" s="3">
        <f t="shared" si="163"/>
        <v>1</v>
      </c>
      <c r="EE146" s="3">
        <f t="shared" si="164"/>
        <v>0</v>
      </c>
      <c r="EG146" s="15">
        <f t="shared" si="165"/>
        <v>13</v>
      </c>
      <c r="EH146" s="55"/>
      <c r="EI146" s="65">
        <v>1</v>
      </c>
    </row>
    <row r="147" spans="1:180" x14ac:dyDescent="0.2">
      <c r="A147" s="9" t="s">
        <v>184</v>
      </c>
      <c r="B147" s="7" t="s">
        <v>111</v>
      </c>
      <c r="C147" s="10"/>
      <c r="D147" s="8" t="s">
        <v>113</v>
      </c>
      <c r="E147" s="9" t="s">
        <v>114</v>
      </c>
      <c r="F147" s="16" t="s">
        <v>118</v>
      </c>
      <c r="G147" s="3">
        <v>26.88</v>
      </c>
      <c r="H147" s="13">
        <v>1.4548127128337847</v>
      </c>
      <c r="I147" s="13">
        <v>1.6677943776091915</v>
      </c>
      <c r="J147" s="13">
        <v>0.12700681520338059</v>
      </c>
      <c r="K147" s="13">
        <v>18.677640825470114</v>
      </c>
      <c r="L147" s="13">
        <v>13.160450305659859</v>
      </c>
      <c r="M147" s="13">
        <v>110.67902055460733</v>
      </c>
      <c r="N147" s="13">
        <v>0.77614453746911161</v>
      </c>
      <c r="O147" s="13">
        <v>1.8365863060033654</v>
      </c>
      <c r="P147" s="13">
        <v>0.44764504869157384</v>
      </c>
      <c r="Q147" s="13">
        <v>0.69869060091349011</v>
      </c>
      <c r="R147" s="13">
        <v>0.36269642754536568</v>
      </c>
      <c r="S147" s="13">
        <v>51.827951840197059</v>
      </c>
      <c r="T147" s="13">
        <v>8.1976739772619105</v>
      </c>
      <c r="U147" s="13">
        <v>4.7555508679000891</v>
      </c>
      <c r="V147" s="13">
        <v>11.458217124004555</v>
      </c>
      <c r="W147" s="13">
        <v>2.3627528407502312</v>
      </c>
      <c r="X147" s="13">
        <v>15.994802514425338</v>
      </c>
      <c r="Y147" s="13">
        <v>0.65936360217958268</v>
      </c>
      <c r="Z147" s="13">
        <v>10.787378319376026</v>
      </c>
      <c r="AA147" s="13">
        <v>0.85456093972913116</v>
      </c>
      <c r="AB147" s="13">
        <v>2.4867705358423606</v>
      </c>
      <c r="AC147" s="13">
        <v>0.75109721374574612</v>
      </c>
      <c r="AD147" s="13">
        <v>4.5853335829567348</v>
      </c>
      <c r="AE147" s="13">
        <v>1.4479970340044033</v>
      </c>
      <c r="AF147" s="13">
        <v>2.348654401969172</v>
      </c>
      <c r="AG147" s="13">
        <v>28.506781583618466</v>
      </c>
      <c r="AH147" s="13">
        <v>0.5769446858191466</v>
      </c>
      <c r="AI147" s="13">
        <v>4.7571170714382394</v>
      </c>
      <c r="AJ147" s="13">
        <v>0.82958902995676276</v>
      </c>
      <c r="AK147" s="13">
        <v>0.46382305805850027</v>
      </c>
      <c r="AL147" s="13">
        <v>0.51202046883135999</v>
      </c>
      <c r="AM147" s="13">
        <v>0.19525742507162253</v>
      </c>
      <c r="AN147" s="13">
        <v>6.3883722670921284</v>
      </c>
      <c r="AO147" s="13">
        <v>1.1132779298232125</v>
      </c>
      <c r="AP147" s="13">
        <v>3.0949202209703079</v>
      </c>
      <c r="AQ147" s="13">
        <v>0.66409927769747867</v>
      </c>
      <c r="AR147" s="13">
        <v>112.51195233440768</v>
      </c>
      <c r="AS147" s="13">
        <v>51.394778957317278</v>
      </c>
      <c r="AT147" s="13">
        <v>4.7405439180778899</v>
      </c>
      <c r="AU147" s="13">
        <v>0.62761334853808493</v>
      </c>
      <c r="AV147" s="13">
        <v>5.2615686590965307</v>
      </c>
      <c r="AW147" s="13">
        <v>2.1058938681146566</v>
      </c>
      <c r="AX147" s="13">
        <v>8.5015484726288975</v>
      </c>
      <c r="AY147" s="13">
        <v>2.5015941228941476</v>
      </c>
      <c r="AZ147" s="13">
        <v>0.30777151271403624</v>
      </c>
      <c r="BA147" s="13">
        <v>6.7799623718287124E-3</v>
      </c>
      <c r="BB147" s="13">
        <v>3.0201338036882537</v>
      </c>
      <c r="BC147" s="13">
        <v>0.98505454935159864</v>
      </c>
      <c r="BD147" s="13">
        <v>1.3349950942120172</v>
      </c>
      <c r="BE147" s="13">
        <v>93.186361052896771</v>
      </c>
      <c r="BF147" s="13">
        <v>1.2917021044861245</v>
      </c>
      <c r="BG147" s="13">
        <v>0.46643292741167042</v>
      </c>
      <c r="BH147" s="13">
        <v>3.0472874440581981</v>
      </c>
      <c r="BI147" s="13">
        <v>0.15259159068249123</v>
      </c>
      <c r="BJ147" s="13">
        <v>0.32281199113541847</v>
      </c>
      <c r="BK147" s="13">
        <v>4.7405439180778899</v>
      </c>
      <c r="BL147" s="13">
        <v>6.8128618173817932</v>
      </c>
      <c r="BM147" s="13">
        <v>3.9521077052809946E-2</v>
      </c>
      <c r="BN147" s="13">
        <v>7.482653152588715</v>
      </c>
      <c r="BO147" s="13">
        <v>4.4426173747000535</v>
      </c>
      <c r="BP147" s="13">
        <v>5.3073754624987624</v>
      </c>
      <c r="BQ147" s="13">
        <v>90.283975207565604</v>
      </c>
      <c r="BR147" s="13">
        <v>1.3616485259876776</v>
      </c>
      <c r="BS147" s="13">
        <v>0.75871232884141837</v>
      </c>
      <c r="BT147" s="13">
        <v>0.67268028221930021</v>
      </c>
      <c r="BU147" s="13">
        <v>19.22779277316722</v>
      </c>
      <c r="BV147" s="13">
        <v>0.9696257471734937</v>
      </c>
      <c r="BW147" s="13">
        <v>1.2260605672397968</v>
      </c>
      <c r="BX147" s="13">
        <v>0.48574650614025677</v>
      </c>
      <c r="BY147" s="13">
        <v>10.302354767698406</v>
      </c>
      <c r="BZ147" s="13">
        <v>10.066182750611281</v>
      </c>
      <c r="CA147" s="13">
        <v>32.436995319173697</v>
      </c>
      <c r="CB147" s="13">
        <v>0.85516421604223747</v>
      </c>
      <c r="CC147" s="13">
        <v>3.7098181756406081</v>
      </c>
      <c r="CD147" s="13">
        <v>4.8247986009102064</v>
      </c>
      <c r="CE147" s="13">
        <v>2.878802311697799</v>
      </c>
      <c r="CF147" s="13">
        <v>7.7508901420088492</v>
      </c>
      <c r="CG147" s="13">
        <v>1.6572906158902978</v>
      </c>
      <c r="CH147" s="13">
        <v>0.77208747492201257</v>
      </c>
      <c r="CI147" s="13">
        <v>0.65996833985345704</v>
      </c>
      <c r="CJ147" s="13">
        <v>1.0350144966791872</v>
      </c>
      <c r="CK147" s="13">
        <v>1.3456569566794798</v>
      </c>
      <c r="CL147" s="13">
        <v>0.63084969579049333</v>
      </c>
      <c r="CM147" s="13">
        <v>0.87065775166769999</v>
      </c>
      <c r="CN147" s="13">
        <v>3.071562800226419</v>
      </c>
      <c r="CO147" s="13">
        <v>9.5424076249753966</v>
      </c>
      <c r="CP147" s="13">
        <v>0.6203070745013991</v>
      </c>
      <c r="CQ147" s="13">
        <v>0.4761294828805876</v>
      </c>
      <c r="CR147" s="13">
        <v>0.1930869961773638</v>
      </c>
      <c r="CS147" s="13">
        <v>0.385913248972241</v>
      </c>
      <c r="CT147" s="13">
        <v>3.7350870929375981</v>
      </c>
      <c r="CU147" s="13">
        <v>0.90066259212154853</v>
      </c>
      <c r="CV147" s="13">
        <v>1.3944494752970009</v>
      </c>
      <c r="CW147" s="13">
        <v>2.319119697541602</v>
      </c>
      <c r="CX147" s="13">
        <v>2.3933952188785845</v>
      </c>
      <c r="CY147" s="13">
        <v>2.0140528388928036</v>
      </c>
      <c r="DB147" s="13"/>
      <c r="DC147" s="13">
        <f t="shared" si="140"/>
        <v>18.677640825470114</v>
      </c>
      <c r="DD147" s="13">
        <f t="shared" si="141"/>
        <v>110.67902055460733</v>
      </c>
      <c r="DE147" s="13">
        <f t="shared" si="110"/>
        <v>0.44764504869157384</v>
      </c>
      <c r="DF147" s="13">
        <f t="shared" si="142"/>
        <v>8.1976739772619105</v>
      </c>
      <c r="DG147" s="13">
        <f t="shared" si="143"/>
        <v>112.51195233440768</v>
      </c>
      <c r="DH147" s="13">
        <f t="shared" si="144"/>
        <v>4.7405439180778899</v>
      </c>
      <c r="DI147" s="13">
        <f t="shared" si="145"/>
        <v>1.3349950942120172</v>
      </c>
      <c r="DJ147" s="13">
        <f t="shared" si="146"/>
        <v>5.3073754624987624</v>
      </c>
      <c r="DK147" s="13">
        <f t="shared" si="147"/>
        <v>90.283975207565604</v>
      </c>
      <c r="DL147" s="13">
        <f t="shared" si="148"/>
        <v>19.22779277316722</v>
      </c>
      <c r="DM147" s="13">
        <f t="shared" si="149"/>
        <v>10.302354767698406</v>
      </c>
      <c r="DN147" s="13">
        <f t="shared" si="150"/>
        <v>3.071562800226419</v>
      </c>
      <c r="DO147" s="13">
        <f t="shared" si="151"/>
        <v>9.5424076249753966</v>
      </c>
      <c r="DP147" s="13"/>
      <c r="DQ147" s="13"/>
      <c r="DR147">
        <f t="shared" si="152"/>
        <v>1</v>
      </c>
      <c r="DS147">
        <f t="shared" si="153"/>
        <v>1</v>
      </c>
      <c r="DT147" s="3">
        <f t="shared" si="154"/>
        <v>1</v>
      </c>
      <c r="DU147" s="3">
        <f t="shared" si="111"/>
        <v>0</v>
      </c>
      <c r="DV147" s="3">
        <f t="shared" si="155"/>
        <v>1</v>
      </c>
      <c r="DW147" s="3">
        <f t="shared" si="156"/>
        <v>1</v>
      </c>
      <c r="DX147" s="3">
        <f t="shared" si="157"/>
        <v>1</v>
      </c>
      <c r="DY147" s="3">
        <f t="shared" si="158"/>
        <v>1</v>
      </c>
      <c r="DZ147" s="3">
        <f t="shared" si="159"/>
        <v>1</v>
      </c>
      <c r="EA147" s="3">
        <f t="shared" si="160"/>
        <v>1</v>
      </c>
      <c r="EB147" s="3">
        <f t="shared" si="161"/>
        <v>1</v>
      </c>
      <c r="EC147" s="3">
        <f t="shared" si="162"/>
        <v>1</v>
      </c>
      <c r="ED147" s="3">
        <f t="shared" si="163"/>
        <v>1</v>
      </c>
      <c r="EE147" s="3">
        <f t="shared" si="164"/>
        <v>1</v>
      </c>
      <c r="EG147" s="15">
        <f t="shared" si="165"/>
        <v>34</v>
      </c>
      <c r="EH147" s="56" t="s">
        <v>112</v>
      </c>
      <c r="EI147" s="65">
        <v>0</v>
      </c>
      <c r="EJ147" t="s">
        <v>112</v>
      </c>
      <c r="EL147" t="s">
        <v>193</v>
      </c>
    </row>
    <row r="148" spans="1:180" x14ac:dyDescent="0.2">
      <c r="A148" s="9" t="s">
        <v>184</v>
      </c>
      <c r="B148" s="7" t="s">
        <v>111</v>
      </c>
      <c r="C148" s="10"/>
      <c r="D148" s="8" t="s">
        <v>113</v>
      </c>
      <c r="E148" s="9" t="s">
        <v>114</v>
      </c>
      <c r="F148" s="22" t="s">
        <v>123</v>
      </c>
      <c r="G148" s="3">
        <v>26.53</v>
      </c>
      <c r="H148" s="13">
        <v>1.2135389517559767</v>
      </c>
      <c r="I148" s="13">
        <v>2.1033640359032453</v>
      </c>
      <c r="J148" s="13">
        <v>0.21890759778224803</v>
      </c>
      <c r="K148" s="13">
        <v>45.516390930828642</v>
      </c>
      <c r="L148" s="13">
        <v>64.715468767238931</v>
      </c>
      <c r="M148" s="13">
        <v>47.097282499430868</v>
      </c>
      <c r="N148" s="13">
        <v>0.53163509391284591</v>
      </c>
      <c r="O148" s="13">
        <v>1.9073906396680347</v>
      </c>
      <c r="P148" s="13">
        <v>1.0739109741687585</v>
      </c>
      <c r="Q148" s="13">
        <v>0.3630686488969147</v>
      </c>
      <c r="R148" s="13">
        <v>0.99206616415891291</v>
      </c>
      <c r="S148" s="13">
        <v>138.12273374511693</v>
      </c>
      <c r="T148" s="13">
        <v>18.191537718075839</v>
      </c>
      <c r="U148" s="13">
        <v>38.391061974735763</v>
      </c>
      <c r="V148" s="13">
        <v>26.602966837168243</v>
      </c>
      <c r="W148" s="13">
        <v>4.8651045788979239</v>
      </c>
      <c r="X148" s="13">
        <v>0.28934990801505706</v>
      </c>
      <c r="Y148" s="13">
        <v>9.0098605587460447</v>
      </c>
      <c r="Z148" s="13">
        <v>33.055473347685911</v>
      </c>
      <c r="AA148" s="13">
        <v>0.92338174501555215</v>
      </c>
      <c r="AB148" s="13">
        <v>2.3201506977596997</v>
      </c>
      <c r="AC148" s="13">
        <v>5.4225590312983237E-3</v>
      </c>
      <c r="AD148" s="13">
        <v>3.5295538263362252</v>
      </c>
      <c r="AE148" s="13">
        <v>3.0585787419413468</v>
      </c>
      <c r="AF148" s="13">
        <v>2.6515344902581921</v>
      </c>
      <c r="AG148" s="13">
        <v>31.283770704872929</v>
      </c>
      <c r="AH148" s="13">
        <v>0.62148704460622528</v>
      </c>
      <c r="AI148" s="13">
        <v>4.7296407033463071E-2</v>
      </c>
      <c r="AJ148" s="13">
        <v>0.33062230280264959</v>
      </c>
      <c r="AK148" s="13">
        <v>0.50107402348134666</v>
      </c>
      <c r="AL148" s="13">
        <v>0.34018462192672333</v>
      </c>
      <c r="AM148" s="13">
        <v>0.15825403460048026</v>
      </c>
      <c r="AN148" s="13">
        <v>1.2151199617473958</v>
      </c>
      <c r="AO148" s="13">
        <v>1.7491786357698866</v>
      </c>
      <c r="AP148" s="13">
        <v>0.75572458074035065</v>
      </c>
      <c r="AQ148" s="13">
        <v>0.63061235959438711</v>
      </c>
      <c r="AR148" s="13">
        <v>314.84227186909743</v>
      </c>
      <c r="AS148" s="13">
        <v>169.65921863868715</v>
      </c>
      <c r="AT148" s="13">
        <v>5.5526032207095311</v>
      </c>
      <c r="AU148" s="13">
        <v>0.88720630422960201</v>
      </c>
      <c r="AV148" s="13">
        <v>8.9729408439564242</v>
      </c>
      <c r="AW148" s="13">
        <v>3.4005918318902011</v>
      </c>
      <c r="AX148" s="13">
        <v>5.833411314325005</v>
      </c>
      <c r="AY148" s="13">
        <v>3.2122983541663803</v>
      </c>
      <c r="AZ148" s="13">
        <v>0.86421020138581695</v>
      </c>
      <c r="BA148" s="13">
        <v>0.23601199221840594</v>
      </c>
      <c r="BB148" s="13">
        <v>0.57674500363170667</v>
      </c>
      <c r="BC148" s="13">
        <v>1.0525175544048557</v>
      </c>
      <c r="BD148" s="13">
        <v>1.1761224947023905</v>
      </c>
      <c r="BE148" s="13">
        <v>88.812975507504916</v>
      </c>
      <c r="BF148" s="13">
        <v>3.7989676805137069</v>
      </c>
      <c r="BG148" s="13">
        <v>0.72235796693763243</v>
      </c>
      <c r="BH148" s="13">
        <v>2.8815542207498042</v>
      </c>
      <c r="BI148" s="13">
        <v>7.7910841502276298E-2</v>
      </c>
      <c r="BJ148" s="13">
        <v>1.1827942990444573</v>
      </c>
      <c r="BK148" s="13">
        <v>5.5526032207095311</v>
      </c>
      <c r="BL148" s="13">
        <v>5.4088211213049799</v>
      </c>
      <c r="BM148" s="13">
        <v>2.2896434645645398E-2</v>
      </c>
      <c r="BN148" s="13">
        <v>63.837362328720538</v>
      </c>
      <c r="BO148" s="13">
        <v>3.3306661456299209</v>
      </c>
      <c r="BP148" s="13">
        <v>12.504551328052459</v>
      </c>
      <c r="BQ148" s="13">
        <v>125.89141169010067</v>
      </c>
      <c r="BR148" s="13">
        <v>1.7998471602642911</v>
      </c>
      <c r="BS148" s="13">
        <v>4.119203439537551</v>
      </c>
      <c r="BT148" s="13">
        <v>1.4038981339896841</v>
      </c>
      <c r="BU148" s="13">
        <v>6.0768134172689789</v>
      </c>
      <c r="BV148" s="13">
        <v>1.4756487000662171</v>
      </c>
      <c r="BW148" s="13">
        <v>2.4867416500465409</v>
      </c>
      <c r="BX148" s="13">
        <v>0.14987456949259118</v>
      </c>
      <c r="BY148" s="13">
        <v>28.928873863495006</v>
      </c>
      <c r="BZ148" s="13">
        <v>7.8806480040661242</v>
      </c>
      <c r="CA148" s="13">
        <v>54.18410614650525</v>
      </c>
      <c r="CB148" s="13">
        <v>0.26439996912037916</v>
      </c>
      <c r="CC148" s="13">
        <v>2.8377972375596365</v>
      </c>
      <c r="CD148" s="13">
        <v>14.336957269164124</v>
      </c>
      <c r="CE148" s="13">
        <v>3.2019257204897684</v>
      </c>
      <c r="CF148" s="13">
        <v>3.0335466680398366</v>
      </c>
      <c r="CG148" s="13">
        <v>1.2052390809672597</v>
      </c>
      <c r="CH148" s="13">
        <v>0.57237793004718207</v>
      </c>
      <c r="CI148" s="13">
        <v>0.54378141497447707</v>
      </c>
      <c r="CJ148" s="13">
        <v>1.4056000816565895</v>
      </c>
      <c r="CK148" s="13">
        <v>1.3551640299659085</v>
      </c>
      <c r="CL148" s="13">
        <v>0.33916047357271101</v>
      </c>
      <c r="CM148" s="13">
        <v>1.2324763247351675</v>
      </c>
      <c r="CN148" s="13">
        <v>4.7891083061858506</v>
      </c>
      <c r="CO148" s="13">
        <v>5.2936273275488084</v>
      </c>
      <c r="CP148" s="13">
        <v>0.78144726133056586</v>
      </c>
      <c r="CQ148" s="13">
        <v>0.50678796383400138</v>
      </c>
      <c r="CR148" s="13">
        <v>2.9329297368241738</v>
      </c>
      <c r="CS148" s="13">
        <v>0.98656830999690703</v>
      </c>
      <c r="CT148" s="13">
        <v>1.9079026012353462</v>
      </c>
      <c r="CU148" s="13">
        <v>0.90031904731623058</v>
      </c>
      <c r="CV148" s="13">
        <v>1.4842430156731237</v>
      </c>
      <c r="CW148" s="13">
        <v>5.0674739751341331</v>
      </c>
      <c r="CX148" s="13">
        <v>2.7804108452741358</v>
      </c>
      <c r="CY148" s="13">
        <v>0.45135737081066341</v>
      </c>
      <c r="DB148" s="13"/>
      <c r="DC148" s="13">
        <f t="shared" si="140"/>
        <v>45.516390930828642</v>
      </c>
      <c r="DD148" s="13">
        <f t="shared" si="141"/>
        <v>47.097282499430868</v>
      </c>
      <c r="DE148" s="13">
        <f t="shared" si="110"/>
        <v>1.0739109741687585</v>
      </c>
      <c r="DF148" s="13">
        <f t="shared" si="142"/>
        <v>18.191537718075839</v>
      </c>
      <c r="DG148" s="13">
        <f t="shared" si="143"/>
        <v>314.84227186909743</v>
      </c>
      <c r="DH148" s="13">
        <f t="shared" si="144"/>
        <v>5.5526032207095311</v>
      </c>
      <c r="DI148" s="13">
        <f t="shared" si="145"/>
        <v>1.1761224947023905</v>
      </c>
      <c r="DJ148" s="13">
        <f t="shared" si="146"/>
        <v>12.504551328052459</v>
      </c>
      <c r="DK148" s="13">
        <f t="shared" si="147"/>
        <v>125.89141169010067</v>
      </c>
      <c r="DL148" s="13">
        <f t="shared" si="148"/>
        <v>6.0768134172689789</v>
      </c>
      <c r="DM148" s="13">
        <f t="shared" si="149"/>
        <v>28.928873863495006</v>
      </c>
      <c r="DN148" s="13">
        <f t="shared" si="150"/>
        <v>4.7891083061858506</v>
      </c>
      <c r="DO148" s="13">
        <f t="shared" si="151"/>
        <v>5.2936273275488084</v>
      </c>
      <c r="DP148" s="13"/>
      <c r="DQ148" s="13"/>
      <c r="DR148">
        <f t="shared" si="152"/>
        <v>1</v>
      </c>
      <c r="DS148">
        <f t="shared" si="153"/>
        <v>1</v>
      </c>
      <c r="DT148" s="3">
        <f t="shared" si="154"/>
        <v>1</v>
      </c>
      <c r="DU148" s="3">
        <f t="shared" si="111"/>
        <v>0</v>
      </c>
      <c r="DV148" s="3">
        <f t="shared" si="155"/>
        <v>1</v>
      </c>
      <c r="DW148" s="3">
        <f t="shared" si="156"/>
        <v>1</v>
      </c>
      <c r="DX148" s="3">
        <f t="shared" si="157"/>
        <v>1</v>
      </c>
      <c r="DY148" s="3">
        <f t="shared" si="158"/>
        <v>0</v>
      </c>
      <c r="DZ148" s="3">
        <f t="shared" si="159"/>
        <v>1</v>
      </c>
      <c r="EA148" s="3">
        <f t="shared" si="160"/>
        <v>1</v>
      </c>
      <c r="EB148" s="3">
        <f t="shared" si="161"/>
        <v>1</v>
      </c>
      <c r="EC148" s="3">
        <f t="shared" si="162"/>
        <v>1</v>
      </c>
      <c r="ED148" s="3">
        <f t="shared" si="163"/>
        <v>1</v>
      </c>
      <c r="EE148" s="3">
        <f t="shared" si="164"/>
        <v>1</v>
      </c>
      <c r="EG148" s="15">
        <f t="shared" si="165"/>
        <v>33</v>
      </c>
      <c r="EH148" s="57"/>
      <c r="EI148" s="65">
        <v>0</v>
      </c>
    </row>
    <row r="149" spans="1:180" x14ac:dyDescent="0.2">
      <c r="A149" s="9" t="s">
        <v>185</v>
      </c>
      <c r="B149" s="7" t="s">
        <v>111</v>
      </c>
      <c r="C149" s="10"/>
      <c r="D149" s="8" t="s">
        <v>113</v>
      </c>
      <c r="E149" s="9" t="s">
        <v>114</v>
      </c>
      <c r="F149" s="16" t="s">
        <v>118</v>
      </c>
      <c r="G149" s="3">
        <v>19.100000000000001</v>
      </c>
      <c r="H149" s="13">
        <v>0.8378903929229945</v>
      </c>
      <c r="I149" s="13">
        <v>0.55553181053912815</v>
      </c>
      <c r="J149" s="13">
        <v>0.46877834097915161</v>
      </c>
      <c r="K149" s="13">
        <v>0.79953901220876189</v>
      </c>
      <c r="L149" s="13">
        <v>0.49384730732141113</v>
      </c>
      <c r="M149" s="13">
        <v>2.8963540576096043</v>
      </c>
      <c r="N149" s="13">
        <v>1.2383312203395374</v>
      </c>
      <c r="O149" s="13">
        <v>0.73256399155632179</v>
      </c>
      <c r="P149" s="13">
        <v>0.62175888937998591</v>
      </c>
      <c r="Q149" s="13">
        <v>1.4406557483630116</v>
      </c>
      <c r="R149" s="13">
        <v>0.87711288794192843</v>
      </c>
      <c r="S149" s="13">
        <v>6.019561834610192</v>
      </c>
      <c r="T149" s="13">
        <v>1.5467227478430488</v>
      </c>
      <c r="U149" s="13">
        <v>0.77036414786422391</v>
      </c>
      <c r="V149" s="13">
        <v>0.81355437344682346</v>
      </c>
      <c r="W149" s="13">
        <v>0.79800446400413361</v>
      </c>
      <c r="X149" s="13">
        <v>1.6512187689652025</v>
      </c>
      <c r="Y149" s="13">
        <v>0.43925973206303592</v>
      </c>
      <c r="Z149" s="13">
        <v>1.185316537656711</v>
      </c>
      <c r="AA149" s="13">
        <v>0.79402441894721565</v>
      </c>
      <c r="AB149" s="13">
        <v>1.0630971120314081</v>
      </c>
      <c r="AC149" s="13">
        <v>1.0578034248285717</v>
      </c>
      <c r="AD149" s="13">
        <v>0.9937994810776466</v>
      </c>
      <c r="AE149" s="13">
        <v>0.79999264833524031</v>
      </c>
      <c r="AF149" s="13">
        <v>1.194026156118968</v>
      </c>
      <c r="AG149" s="13">
        <v>0.93772270048169259</v>
      </c>
      <c r="AH149" s="13">
        <v>1.133280440439566</v>
      </c>
      <c r="AI149" s="13">
        <v>1.0098125623166023</v>
      </c>
      <c r="AJ149" s="13">
        <v>1.1443026890987824</v>
      </c>
      <c r="AK149" s="13">
        <v>0.69527057931473379</v>
      </c>
      <c r="AL149" s="13">
        <v>0.93191701072128563</v>
      </c>
      <c r="AM149" s="13">
        <v>0.82785460473461348</v>
      </c>
      <c r="AN149" s="13">
        <v>0.87627061472821788</v>
      </c>
      <c r="AO149" s="13">
        <v>0.58188816413809863</v>
      </c>
      <c r="AP149" s="13">
        <v>1.3322845261090293</v>
      </c>
      <c r="AQ149" s="13">
        <v>0.96157469442787624</v>
      </c>
      <c r="AR149" s="13">
        <v>1.070240076998475</v>
      </c>
      <c r="AS149" s="13">
        <v>0.42855429550084262</v>
      </c>
      <c r="AT149" s="13">
        <v>0.39476133585563195</v>
      </c>
      <c r="AU149" s="13">
        <v>0.61640392011509848</v>
      </c>
      <c r="AV149" s="13">
        <v>0.6827801312083388</v>
      </c>
      <c r="AW149" s="13">
        <v>0.91283924952192452</v>
      </c>
      <c r="AX149" s="13">
        <v>0.97381905643809763</v>
      </c>
      <c r="AY149" s="13">
        <v>0.77209364043744111</v>
      </c>
      <c r="AZ149" s="13">
        <v>1.0027288992125789</v>
      </c>
      <c r="BA149" s="13">
        <v>1.4039513869226705</v>
      </c>
      <c r="BB149" s="13">
        <v>0.83428514810479826</v>
      </c>
      <c r="BC149" s="13">
        <v>1.0809318172612419</v>
      </c>
      <c r="BD149" s="13">
        <v>0.80153334240286822</v>
      </c>
      <c r="BE149" s="13">
        <v>0.93047991188216839</v>
      </c>
      <c r="BF149" s="13">
        <v>1.1276140746156695</v>
      </c>
      <c r="BG149" s="13">
        <v>0.90987580637459942</v>
      </c>
      <c r="BH149" s="13">
        <v>0.99414320678854973</v>
      </c>
      <c r="BI149" s="13">
        <v>0.64695952506770404</v>
      </c>
      <c r="BJ149" s="13">
        <v>0.81947172401254265</v>
      </c>
      <c r="BK149" s="13">
        <v>0.39476133585563195</v>
      </c>
      <c r="BL149" s="13">
        <v>1.12682302260002</v>
      </c>
      <c r="BM149" s="13">
        <v>1.1429529968197405</v>
      </c>
      <c r="BN149" s="13">
        <v>0.55001768135760654</v>
      </c>
      <c r="BO149" s="13">
        <v>1.0908176075745104</v>
      </c>
      <c r="BP149" s="13">
        <v>1.4865815559656126</v>
      </c>
      <c r="BQ149" s="13">
        <v>0.99336652551757165</v>
      </c>
      <c r="BR149" s="13">
        <v>1.7045068027628076</v>
      </c>
      <c r="BS149" s="13">
        <v>1.0538173857126008</v>
      </c>
      <c r="BT149" s="13">
        <v>0.73305475839274137</v>
      </c>
      <c r="BU149" s="13">
        <v>0.83457942255368656</v>
      </c>
      <c r="BV149" s="13">
        <v>0.62828886345051982</v>
      </c>
      <c r="BW149" s="13">
        <v>0.35552680708604567</v>
      </c>
      <c r="BX149" s="13">
        <v>0.85992069708282193</v>
      </c>
      <c r="BY149" s="13">
        <v>0.83445272399298986</v>
      </c>
      <c r="BZ149" s="13">
        <v>1.361733881126401</v>
      </c>
      <c r="CA149" s="13">
        <v>0.22431037905012347</v>
      </c>
      <c r="CB149" s="13">
        <v>1.0779373946816475</v>
      </c>
      <c r="CC149" s="13">
        <v>0.98989573459560243</v>
      </c>
      <c r="CD149" s="13">
        <v>0.79249224452775857</v>
      </c>
      <c r="CE149" s="13">
        <v>0.99272685260533988</v>
      </c>
      <c r="CF149" s="13">
        <v>1.7512220251471606</v>
      </c>
      <c r="CG149" s="13">
        <v>1.2165761359063507</v>
      </c>
      <c r="CH149" s="13">
        <v>2.2514215594062166</v>
      </c>
      <c r="CI149" s="13">
        <v>1.1522619437328474</v>
      </c>
      <c r="CJ149" s="13">
        <v>0.93539717360072128</v>
      </c>
      <c r="CK149" s="13">
        <v>0.8422443064672458</v>
      </c>
      <c r="CL149" s="13">
        <v>1.3373417819169309</v>
      </c>
      <c r="CM149" s="13">
        <v>0.89142024037897516</v>
      </c>
      <c r="CN149" s="13">
        <v>0.51155911858885506</v>
      </c>
      <c r="CO149" s="13">
        <v>0.87560573899402028</v>
      </c>
      <c r="CP149" s="13">
        <v>1.2354652939699344</v>
      </c>
      <c r="CQ149" s="13">
        <v>1.5298878211080358</v>
      </c>
      <c r="CR149" s="13">
        <v>1.240844999049004</v>
      </c>
      <c r="CS149" s="13">
        <v>1.1812779619675746</v>
      </c>
      <c r="CT149" s="13">
        <v>1.2791113707374144</v>
      </c>
      <c r="CU149" s="13">
        <v>0.94806550434850545</v>
      </c>
      <c r="CV149" s="13">
        <v>1.135789643948703</v>
      </c>
      <c r="CW149" s="13">
        <v>0.60189230777697045</v>
      </c>
      <c r="CX149" s="13">
        <v>1.0890412852745615</v>
      </c>
      <c r="CY149" s="13">
        <v>0.68496469430881057</v>
      </c>
      <c r="DB149" s="13"/>
      <c r="DC149" s="13">
        <f t="shared" si="140"/>
        <v>0.79953901220876189</v>
      </c>
      <c r="DD149" s="13">
        <f t="shared" si="141"/>
        <v>2.8963540576096043</v>
      </c>
      <c r="DE149" s="13">
        <f t="shared" si="110"/>
        <v>0.62175888937998591</v>
      </c>
      <c r="DF149" s="13">
        <f t="shared" si="142"/>
        <v>1.5467227478430488</v>
      </c>
      <c r="DG149" s="13">
        <f t="shared" si="143"/>
        <v>1.070240076998475</v>
      </c>
      <c r="DH149" s="13">
        <f t="shared" si="144"/>
        <v>0.39476133585563195</v>
      </c>
      <c r="DI149" s="13">
        <f t="shared" si="145"/>
        <v>0.80153334240286822</v>
      </c>
      <c r="DJ149" s="13">
        <f t="shared" si="146"/>
        <v>1.4865815559656126</v>
      </c>
      <c r="DK149" s="13">
        <f t="shared" si="147"/>
        <v>0.99336652551757165</v>
      </c>
      <c r="DL149" s="13">
        <f t="shared" si="148"/>
        <v>0.83457942255368656</v>
      </c>
      <c r="DM149" s="13">
        <f t="shared" si="149"/>
        <v>0.83445272399298986</v>
      </c>
      <c r="DN149" s="13">
        <f t="shared" si="150"/>
        <v>0.51155911858885506</v>
      </c>
      <c r="DO149" s="13">
        <f t="shared" si="151"/>
        <v>0.87560573899402028</v>
      </c>
      <c r="DP149" s="13"/>
      <c r="DQ149" s="13"/>
      <c r="DR149">
        <f t="shared" si="152"/>
        <v>0</v>
      </c>
      <c r="DS149">
        <f t="shared" si="153"/>
        <v>0</v>
      </c>
      <c r="DT149" s="3">
        <f t="shared" si="154"/>
        <v>1</v>
      </c>
      <c r="DU149" s="3">
        <f t="shared" si="111"/>
        <v>0</v>
      </c>
      <c r="DV149" s="3">
        <f t="shared" si="155"/>
        <v>1</v>
      </c>
      <c r="DW149" s="3">
        <f t="shared" si="156"/>
        <v>0</v>
      </c>
      <c r="DX149" s="3">
        <f t="shared" si="157"/>
        <v>0</v>
      </c>
      <c r="DY149" s="3">
        <f t="shared" si="158"/>
        <v>0</v>
      </c>
      <c r="DZ149" s="3">
        <f t="shared" si="159"/>
        <v>0</v>
      </c>
      <c r="EA149" s="3">
        <f t="shared" si="160"/>
        <v>0</v>
      </c>
      <c r="EB149" s="3">
        <f t="shared" si="161"/>
        <v>0</v>
      </c>
      <c r="EC149" s="3">
        <f t="shared" si="162"/>
        <v>0</v>
      </c>
      <c r="ED149" s="3">
        <f t="shared" si="163"/>
        <v>0</v>
      </c>
      <c r="EE149" s="3">
        <f t="shared" si="164"/>
        <v>0</v>
      </c>
      <c r="EG149" s="15">
        <f t="shared" si="165"/>
        <v>5</v>
      </c>
      <c r="EH149" s="52" t="s">
        <v>138</v>
      </c>
      <c r="EI149" s="65">
        <v>0</v>
      </c>
      <c r="EJ149" t="s">
        <v>193</v>
      </c>
      <c r="EK149" t="s">
        <v>193</v>
      </c>
      <c r="EL149" t="s">
        <v>193</v>
      </c>
    </row>
    <row r="150" spans="1:180" x14ac:dyDescent="0.2">
      <c r="A150" s="9" t="s">
        <v>185</v>
      </c>
      <c r="B150" s="7" t="s">
        <v>111</v>
      </c>
      <c r="C150" s="10"/>
      <c r="D150" s="8" t="s">
        <v>113</v>
      </c>
      <c r="E150" s="9" t="s">
        <v>114</v>
      </c>
      <c r="F150" s="22" t="s">
        <v>123</v>
      </c>
      <c r="G150" s="3">
        <v>19.649999999999999</v>
      </c>
      <c r="H150" s="13">
        <v>0.80620599502585522</v>
      </c>
      <c r="I150" s="13">
        <v>0.82513298732880547</v>
      </c>
      <c r="J150" s="13">
        <v>0.83415878283155076</v>
      </c>
      <c r="K150" s="13">
        <v>1.6452584863657256</v>
      </c>
      <c r="L150" s="13">
        <v>0.90503073474273166</v>
      </c>
      <c r="M150" s="13">
        <v>0.63620865959659723</v>
      </c>
      <c r="N150" s="13">
        <v>0.7112892412372982</v>
      </c>
      <c r="O150" s="13">
        <v>1.043622781416206</v>
      </c>
      <c r="P150" s="13">
        <v>1.3130068116742457</v>
      </c>
      <c r="Q150" s="13">
        <v>1.0057796463227109</v>
      </c>
      <c r="R150" s="13">
        <v>1.1238957705228461</v>
      </c>
      <c r="S150" s="13">
        <v>0.84663203480035343</v>
      </c>
      <c r="T150" s="13">
        <v>0.94291236237630394</v>
      </c>
      <c r="U150" s="13">
        <v>0.36925735525448622</v>
      </c>
      <c r="V150" s="13">
        <v>0.84294782547145131</v>
      </c>
      <c r="W150" s="13">
        <v>0.79690011865861887</v>
      </c>
      <c r="X150" s="13">
        <v>0.74271833080793448</v>
      </c>
      <c r="Y150" s="13">
        <v>0.83018500461527567</v>
      </c>
      <c r="Z150" s="13">
        <v>0.74577754747717484</v>
      </c>
      <c r="AA150" s="13">
        <v>1.0104508274296664</v>
      </c>
      <c r="AB150" s="13">
        <v>1.0311244834536097</v>
      </c>
      <c r="AC150" s="13">
        <v>0.6940875560061831</v>
      </c>
      <c r="AD150" s="13">
        <v>0.71672213837747645</v>
      </c>
      <c r="AE150" s="13">
        <v>1.1670459928047425</v>
      </c>
      <c r="AF150" s="13">
        <v>0.9245527340993146</v>
      </c>
      <c r="AG150" s="13">
        <v>1.1152309536145768</v>
      </c>
      <c r="AH150" s="13">
        <v>0.82005707180077803</v>
      </c>
      <c r="AI150" s="13">
        <v>0.67262504379469745</v>
      </c>
      <c r="AJ150" s="13">
        <v>0.65667705547484334</v>
      </c>
      <c r="AK150" s="13">
        <v>0.71355456114722104</v>
      </c>
      <c r="AL150" s="13">
        <v>0.77077935241245288</v>
      </c>
      <c r="AM150" s="13">
        <v>1.0499453127853837</v>
      </c>
      <c r="AN150" s="13">
        <v>1.0217900199366108</v>
      </c>
      <c r="AO150" s="13">
        <v>0.91172941869244117</v>
      </c>
      <c r="AP150" s="13">
        <v>0.80996555062387043</v>
      </c>
      <c r="AQ150" s="13">
        <v>0.83209799711595189</v>
      </c>
      <c r="AR150" s="13">
        <v>2.7865604391438872</v>
      </c>
      <c r="AS150" s="13">
        <v>1.3722049848669353</v>
      </c>
      <c r="AT150" s="13">
        <v>0.78087542069620763</v>
      </c>
      <c r="AU150" s="13">
        <v>0.8569848005065196</v>
      </c>
      <c r="AV150" s="13">
        <v>0.82107214626267566</v>
      </c>
      <c r="AW150" s="13">
        <v>1.0760803836541222</v>
      </c>
      <c r="AX150" s="13">
        <v>0.61742671068590094</v>
      </c>
      <c r="AY150" s="13">
        <v>0.89726490869016007</v>
      </c>
      <c r="AZ150" s="13">
        <v>0.87022125870107947</v>
      </c>
      <c r="BA150" s="13">
        <v>0.93105098151369692</v>
      </c>
      <c r="BB150" s="13">
        <v>0.71005638914576785</v>
      </c>
      <c r="BC150" s="13">
        <v>1.1438075197924211</v>
      </c>
      <c r="BD150" s="13">
        <v>0.66620511069111421</v>
      </c>
      <c r="BE150" s="13">
        <v>2.5362528189753477</v>
      </c>
      <c r="BF150" s="13">
        <v>0.57260312078845332</v>
      </c>
      <c r="BG150" s="13">
        <v>0.6245053567494373</v>
      </c>
      <c r="BH150" s="13">
        <v>0.99781700850888511</v>
      </c>
      <c r="BI150" s="13">
        <v>0.37839578076390806</v>
      </c>
      <c r="BJ150" s="13">
        <v>0.84217922645267673</v>
      </c>
      <c r="BK150" s="13">
        <v>0.78087542069620763</v>
      </c>
      <c r="BL150" s="13">
        <v>0.50885065001078555</v>
      </c>
      <c r="BM150" s="13">
        <v>0.8533838861492189</v>
      </c>
      <c r="BN150" s="13">
        <v>0.64901743390137623</v>
      </c>
      <c r="BO150" s="13">
        <v>0.88626543327883023</v>
      </c>
      <c r="BP150" s="13">
        <v>1.4583948666797875</v>
      </c>
      <c r="BQ150" s="13">
        <v>2.1977633605484925</v>
      </c>
      <c r="BR150" s="13">
        <v>1.4619301689996296</v>
      </c>
      <c r="BS150" s="13">
        <v>2.4663291994196279</v>
      </c>
      <c r="BT150" s="13">
        <v>0.73175786819649047</v>
      </c>
      <c r="BU150" s="13">
        <v>0.96815839015205052</v>
      </c>
      <c r="BV150" s="13">
        <v>0.72264014447630553</v>
      </c>
      <c r="BW150" s="13">
        <v>0.84924730052785202</v>
      </c>
      <c r="BX150" s="13">
        <v>0.71788642132522873</v>
      </c>
      <c r="BY150" s="13">
        <v>1.2349376962532532</v>
      </c>
      <c r="BZ150" s="13">
        <v>1.0198198069687758</v>
      </c>
      <c r="CA150" s="13">
        <v>0.41173780401961452</v>
      </c>
      <c r="CB150" s="13">
        <v>0.2625736251272327</v>
      </c>
      <c r="CC150" s="13">
        <v>0.77098329770904939</v>
      </c>
      <c r="CD150" s="13">
        <v>0.72782674364596711</v>
      </c>
      <c r="CE150" s="13">
        <v>0.73659312655320763</v>
      </c>
      <c r="CF150" s="13">
        <v>0.68349633448061031</v>
      </c>
      <c r="CG150" s="13">
        <v>0.85223272710298936</v>
      </c>
      <c r="CH150" s="13">
        <v>1.938633316668863</v>
      </c>
      <c r="CI150" s="13">
        <v>0.95336379902390922</v>
      </c>
      <c r="CJ150" s="13">
        <v>1.0652456648276265</v>
      </c>
      <c r="CK150" s="13">
        <v>0.95162658883503326</v>
      </c>
      <c r="CL150" s="13">
        <v>0.98626001507212335</v>
      </c>
      <c r="CM150" s="13">
        <v>0.86547252937134955</v>
      </c>
      <c r="CN150" s="13">
        <v>0.50339300086668259</v>
      </c>
      <c r="CO150" s="13">
        <v>0.73931271585223479</v>
      </c>
      <c r="CP150" s="13">
        <v>1.4683749586621051</v>
      </c>
      <c r="CQ150" s="13">
        <v>0.77348979679201491</v>
      </c>
      <c r="CR150" s="13">
        <v>1.5076928075198344</v>
      </c>
      <c r="CS150" s="13">
        <v>0.98656830999690537</v>
      </c>
      <c r="CT150" s="13">
        <v>0.83623916797832309</v>
      </c>
      <c r="CU150" s="13">
        <v>1.2045616615031605</v>
      </c>
      <c r="CV150" s="13">
        <v>1.0940868944930948</v>
      </c>
      <c r="CW150" s="13">
        <v>1.0801762810813553</v>
      </c>
      <c r="CX150" s="13">
        <v>0.8798308403380497</v>
      </c>
      <c r="CY150" s="13">
        <v>0.84812103580408094</v>
      </c>
      <c r="DB150" s="13"/>
      <c r="DC150" s="13">
        <f t="shared" si="140"/>
        <v>1.6452584863657256</v>
      </c>
      <c r="DD150" s="13">
        <f t="shared" si="141"/>
        <v>0.63620865959659723</v>
      </c>
      <c r="DE150" s="13">
        <f t="shared" si="110"/>
        <v>1.3130068116742457</v>
      </c>
      <c r="DF150" s="13">
        <f t="shared" si="142"/>
        <v>0.94291236237630394</v>
      </c>
      <c r="DG150" s="13">
        <f t="shared" si="143"/>
        <v>2.7865604391438872</v>
      </c>
      <c r="DH150" s="13">
        <f t="shared" si="144"/>
        <v>0.78087542069620763</v>
      </c>
      <c r="DI150" s="13">
        <f t="shared" si="145"/>
        <v>0.66620511069111421</v>
      </c>
      <c r="DJ150" s="13">
        <f t="shared" si="146"/>
        <v>1.4583948666797875</v>
      </c>
      <c r="DK150" s="13">
        <f t="shared" si="147"/>
        <v>2.1977633605484925</v>
      </c>
      <c r="DL150" s="13">
        <f t="shared" si="148"/>
        <v>0.96815839015205052</v>
      </c>
      <c r="DM150" s="13">
        <f t="shared" si="149"/>
        <v>1.2349376962532532</v>
      </c>
      <c r="DN150" s="13">
        <f t="shared" si="150"/>
        <v>0.50339300086668259</v>
      </c>
      <c r="DO150" s="13">
        <f t="shared" si="151"/>
        <v>0.73931271585223479</v>
      </c>
      <c r="DP150" s="13"/>
      <c r="DQ150" s="13"/>
      <c r="DR150">
        <f t="shared" si="152"/>
        <v>0</v>
      </c>
      <c r="DS150">
        <f t="shared" si="153"/>
        <v>0</v>
      </c>
      <c r="DT150" s="3">
        <f t="shared" si="154"/>
        <v>0</v>
      </c>
      <c r="DU150" s="3">
        <f t="shared" si="111"/>
        <v>0</v>
      </c>
      <c r="DV150" s="3">
        <f t="shared" si="155"/>
        <v>0</v>
      </c>
      <c r="DW150" s="3">
        <f t="shared" si="156"/>
        <v>0</v>
      </c>
      <c r="DX150" s="3">
        <f t="shared" si="157"/>
        <v>0</v>
      </c>
      <c r="DY150" s="3">
        <f t="shared" si="158"/>
        <v>0</v>
      </c>
      <c r="DZ150" s="3">
        <f t="shared" si="159"/>
        <v>0</v>
      </c>
      <c r="EA150" s="3">
        <f t="shared" si="160"/>
        <v>0</v>
      </c>
      <c r="EB150" s="3">
        <f t="shared" si="161"/>
        <v>0</v>
      </c>
      <c r="EC150" s="3">
        <f t="shared" si="162"/>
        <v>0</v>
      </c>
      <c r="ED150" s="3">
        <f t="shared" si="163"/>
        <v>0</v>
      </c>
      <c r="EE150" s="3">
        <f t="shared" si="164"/>
        <v>0</v>
      </c>
      <c r="EG150" s="15">
        <f t="shared" si="165"/>
        <v>0</v>
      </c>
      <c r="EH150" s="53"/>
      <c r="EI150" s="65">
        <v>0</v>
      </c>
      <c r="EK150" t="s">
        <v>193</v>
      </c>
    </row>
    <row r="151" spans="1:180" x14ac:dyDescent="0.2">
      <c r="A151" s="9" t="s">
        <v>186</v>
      </c>
      <c r="B151" s="7" t="s">
        <v>111</v>
      </c>
      <c r="C151" s="10"/>
      <c r="D151" s="8" t="s">
        <v>113</v>
      </c>
      <c r="E151" s="9" t="s">
        <v>114</v>
      </c>
      <c r="F151" s="16" t="s">
        <v>118</v>
      </c>
      <c r="G151" s="3">
        <v>18.260000000000002</v>
      </c>
      <c r="H151" s="13">
        <v>0.8722619955248615</v>
      </c>
      <c r="I151" s="13">
        <v>0.44440329845180648</v>
      </c>
      <c r="J151" s="13">
        <v>0.28419987386785761</v>
      </c>
      <c r="K151" s="13">
        <v>0.40478853523812142</v>
      </c>
      <c r="L151" s="13">
        <v>0.82939827332690519</v>
      </c>
      <c r="M151" s="13">
        <v>0.44820727526854015</v>
      </c>
      <c r="N151" s="13">
        <v>1.5652544994200173</v>
      </c>
      <c r="O151" s="13">
        <v>0.50663782413578473</v>
      </c>
      <c r="P151" s="13">
        <v>0.89033929415607704</v>
      </c>
      <c r="Q151" s="13">
        <v>1.3610552553615674</v>
      </c>
      <c r="R151" s="13">
        <v>0.58189648656044357</v>
      </c>
      <c r="S151" s="13">
        <v>0.96436986621025755</v>
      </c>
      <c r="T151" s="13">
        <v>1.0332680849246978</v>
      </c>
      <c r="U151" s="13">
        <v>1.0364226631573845</v>
      </c>
      <c r="V151" s="13">
        <v>0.72212008535658168</v>
      </c>
      <c r="W151" s="13">
        <v>1.0885960617952948</v>
      </c>
      <c r="X151" s="13">
        <v>1.3674909399019264</v>
      </c>
      <c r="Y151" s="13">
        <v>0.1744815208639359</v>
      </c>
      <c r="Z151" s="13">
        <v>0.56380664275557724</v>
      </c>
      <c r="AA151" s="13">
        <v>0.6807775093077153</v>
      </c>
      <c r="AB151" s="13">
        <v>0.94361704925753698</v>
      </c>
      <c r="AC151" s="13">
        <v>1.116568337607972</v>
      </c>
      <c r="AD151" s="13">
        <v>0.69690151375010378</v>
      </c>
      <c r="AE151" s="13">
        <v>0.76634113215956967</v>
      </c>
      <c r="AF151" s="13">
        <v>0.9355161344631423</v>
      </c>
      <c r="AG151" s="13">
        <v>0.65303547145743601</v>
      </c>
      <c r="AH151" s="13">
        <v>0.90031696684125462</v>
      </c>
      <c r="AI151" s="13">
        <v>0.9279297734117149</v>
      </c>
      <c r="AJ151" s="13">
        <v>0.91539652602297406</v>
      </c>
      <c r="AK151" s="13">
        <v>0.56005734048955436</v>
      </c>
      <c r="AL151" s="13">
        <v>0.78800319840161515</v>
      </c>
      <c r="AM151" s="13">
        <v>0.74507074184959521</v>
      </c>
      <c r="AN151" s="13">
        <v>1.1153128003572117</v>
      </c>
      <c r="AO151" s="13">
        <v>0.84487733789838848</v>
      </c>
      <c r="AP151" s="13">
        <v>1.0657745004819175</v>
      </c>
      <c r="AQ151" s="13">
        <v>0.87143854636102458</v>
      </c>
      <c r="AR151" s="13">
        <v>1.0252206617102073</v>
      </c>
      <c r="AS151" s="13">
        <v>1.8094483193025366</v>
      </c>
      <c r="AT151" s="13">
        <v>0.26008454898837624</v>
      </c>
      <c r="AU151" s="13">
        <v>0.50696144645329455</v>
      </c>
      <c r="AV151" s="13">
        <v>0.5096197102062312</v>
      </c>
      <c r="AW151" s="13">
        <v>0.82155708616099321</v>
      </c>
      <c r="AX151" s="13">
        <v>1.2921070828558014</v>
      </c>
      <c r="AY151" s="13">
        <v>0.72439461914177472</v>
      </c>
      <c r="AZ151" s="13">
        <v>1.0806741701745481</v>
      </c>
      <c r="BA151" s="13">
        <v>1.2723477051456509</v>
      </c>
      <c r="BB151" s="13">
        <v>0.77196774178758387</v>
      </c>
      <c r="BC151" s="13">
        <v>1.1097813964182339</v>
      </c>
      <c r="BD151" s="13">
        <v>0.65922115253456837</v>
      </c>
      <c r="BE151" s="13">
        <v>0.69933077982755609</v>
      </c>
      <c r="BF151" s="13">
        <v>0.94689305034184046</v>
      </c>
      <c r="BG151" s="13">
        <v>0.9212991218365052</v>
      </c>
      <c r="BH151" s="13">
        <v>0.9327262289661653</v>
      </c>
      <c r="BI151" s="13">
        <v>0.58226482105922617</v>
      </c>
      <c r="BJ151" s="13">
        <v>0.81268381907018872</v>
      </c>
      <c r="BK151" s="13">
        <v>0.26008454898837624</v>
      </c>
      <c r="BL151" s="13">
        <v>1.1649442750757339</v>
      </c>
      <c r="BM151" s="13">
        <v>1.338638186529828</v>
      </c>
      <c r="BN151" s="13">
        <v>0.70005971914417864</v>
      </c>
      <c r="BO151" s="13">
        <v>0.96822207537632476</v>
      </c>
      <c r="BP151" s="13">
        <v>0.69255406857597823</v>
      </c>
      <c r="BQ151" s="13">
        <v>8.1590322145366923</v>
      </c>
      <c r="BR151" s="13">
        <v>1.2547103508879014</v>
      </c>
      <c r="BS151" s="13">
        <v>0.69912623865478363</v>
      </c>
      <c r="BT151" s="13">
        <v>0.61985078882712241</v>
      </c>
      <c r="BU151" s="13">
        <v>0.4921333718771243</v>
      </c>
      <c r="BV151" s="13">
        <v>0.44365185731694357</v>
      </c>
      <c r="BW151" s="13">
        <v>0.20533198044640727</v>
      </c>
      <c r="BX151" s="13">
        <v>0.84105702387808168</v>
      </c>
      <c r="BY151" s="13">
        <v>0.85672388812117595</v>
      </c>
      <c r="BZ151" s="13">
        <v>1.0305716350142802</v>
      </c>
      <c r="CA151" s="13">
        <v>0.30177982850513668</v>
      </c>
      <c r="CB151" s="13">
        <v>1.9948404888930273</v>
      </c>
      <c r="CC151" s="13">
        <v>0.66588663059027364</v>
      </c>
      <c r="CD151" s="13">
        <v>1.0810765795312236</v>
      </c>
      <c r="CE151" s="13">
        <v>0.98450382878188314</v>
      </c>
      <c r="CF151" s="13">
        <v>1.6204134943460813</v>
      </c>
      <c r="CG151" s="13">
        <v>1.2148907717445976</v>
      </c>
      <c r="CH151" s="13">
        <v>1.9708749125909386</v>
      </c>
      <c r="CI151" s="13">
        <v>1.1192006627750868</v>
      </c>
      <c r="CJ151" s="13">
        <v>0.66050938913333401</v>
      </c>
      <c r="CK151" s="13">
        <v>1.0283352487966146</v>
      </c>
      <c r="CL151" s="13">
        <v>1.2722376788397094</v>
      </c>
      <c r="CM151" s="13">
        <v>0.70328318251893585</v>
      </c>
      <c r="CN151" s="13">
        <v>1.0217008768010909</v>
      </c>
      <c r="CO151" s="13">
        <v>0.56501196158499423</v>
      </c>
      <c r="CP151" s="13">
        <v>0.97471644066043972</v>
      </c>
      <c r="CQ151" s="13">
        <v>1.3579457747660209</v>
      </c>
      <c r="CR151" s="13">
        <v>1.4332824192359084</v>
      </c>
      <c r="CS151" s="13">
        <v>1.6226462103105588</v>
      </c>
      <c r="CT151" s="13">
        <v>1.1119885118998574</v>
      </c>
      <c r="CU151" s="13">
        <v>0.98013925837191118</v>
      </c>
      <c r="CV151" s="13">
        <v>1.182381549776544</v>
      </c>
      <c r="CW151" s="13">
        <v>0.45551715230521655</v>
      </c>
      <c r="CX151" s="13">
        <v>0.75317585019891409</v>
      </c>
      <c r="CY151" s="13">
        <v>0.87181959375908868</v>
      </c>
      <c r="DB151" s="13"/>
      <c r="DC151" s="13">
        <f t="shared" si="140"/>
        <v>0.40478853523812142</v>
      </c>
      <c r="DD151" s="13">
        <f t="shared" si="141"/>
        <v>0.44820727526854015</v>
      </c>
      <c r="DE151" s="13">
        <f t="shared" si="110"/>
        <v>0.89033929415607704</v>
      </c>
      <c r="DF151" s="13">
        <f t="shared" si="142"/>
        <v>1.0332680849246978</v>
      </c>
      <c r="DG151" s="13">
        <f t="shared" si="143"/>
        <v>1.0252206617102073</v>
      </c>
      <c r="DH151" s="13">
        <f t="shared" si="144"/>
        <v>0.26008454898837624</v>
      </c>
      <c r="DI151" s="13">
        <f t="shared" si="145"/>
        <v>0.65922115253456837</v>
      </c>
      <c r="DJ151" s="13">
        <f t="shared" si="146"/>
        <v>0.69255406857597823</v>
      </c>
      <c r="DK151" s="13">
        <f t="shared" si="147"/>
        <v>8.1590322145366923</v>
      </c>
      <c r="DL151" s="13">
        <f t="shared" si="148"/>
        <v>0.4921333718771243</v>
      </c>
      <c r="DM151" s="13">
        <f t="shared" si="149"/>
        <v>0.85672388812117595</v>
      </c>
      <c r="DN151" s="13">
        <f t="shared" si="150"/>
        <v>1.0217008768010909</v>
      </c>
      <c r="DO151" s="13">
        <f t="shared" si="151"/>
        <v>0.56501196158499423</v>
      </c>
      <c r="DP151" s="13"/>
      <c r="DQ151" s="13"/>
      <c r="DR151">
        <f t="shared" si="152"/>
        <v>0</v>
      </c>
      <c r="DS151">
        <f t="shared" si="153"/>
        <v>0</v>
      </c>
      <c r="DT151" s="3">
        <f t="shared" si="154"/>
        <v>0</v>
      </c>
      <c r="DU151" s="3">
        <f t="shared" si="111"/>
        <v>0</v>
      </c>
      <c r="DV151" s="3">
        <f t="shared" si="155"/>
        <v>0</v>
      </c>
      <c r="DW151" s="3">
        <f t="shared" si="156"/>
        <v>0</v>
      </c>
      <c r="DX151" s="3">
        <f t="shared" si="157"/>
        <v>0</v>
      </c>
      <c r="DY151" s="3">
        <f t="shared" si="158"/>
        <v>0</v>
      </c>
      <c r="DZ151" s="3">
        <f t="shared" si="159"/>
        <v>0</v>
      </c>
      <c r="EA151" s="3">
        <f t="shared" si="160"/>
        <v>1</v>
      </c>
      <c r="EB151" s="3">
        <f t="shared" si="161"/>
        <v>0</v>
      </c>
      <c r="EC151" s="3">
        <f t="shared" si="162"/>
        <v>0</v>
      </c>
      <c r="ED151" s="3">
        <f t="shared" si="163"/>
        <v>0</v>
      </c>
      <c r="EE151" s="3">
        <f t="shared" si="164"/>
        <v>0</v>
      </c>
      <c r="EG151" s="15">
        <f t="shared" si="165"/>
        <v>2</v>
      </c>
      <c r="EH151" s="52" t="s">
        <v>138</v>
      </c>
      <c r="EI151" s="65">
        <v>0</v>
      </c>
      <c r="EJ151" t="s">
        <v>193</v>
      </c>
      <c r="EK151" t="s">
        <v>193</v>
      </c>
      <c r="EL151" t="s">
        <v>193</v>
      </c>
    </row>
    <row r="152" spans="1:180" x14ac:dyDescent="0.2">
      <c r="A152" s="9" t="s">
        <v>186</v>
      </c>
      <c r="B152" s="7" t="s">
        <v>111</v>
      </c>
      <c r="C152" s="10"/>
      <c r="D152" s="8" t="s">
        <v>113</v>
      </c>
      <c r="E152" s="9" t="s">
        <v>114</v>
      </c>
      <c r="F152" s="22" t="s">
        <v>123</v>
      </c>
      <c r="G152" s="3">
        <v>19.079999999999998</v>
      </c>
      <c r="H152" s="13">
        <v>1.483721600965066</v>
      </c>
      <c r="I152" s="13">
        <v>0.72834736025339608</v>
      </c>
      <c r="J152" s="13">
        <v>0.69659592242770207</v>
      </c>
      <c r="K152" s="13">
        <v>1.8768511844706195</v>
      </c>
      <c r="L152" s="13">
        <v>3.6961894172400815</v>
      </c>
      <c r="M152" s="13">
        <v>1.3264514887601555</v>
      </c>
      <c r="N152" s="13">
        <v>0.88179074924563972</v>
      </c>
      <c r="O152" s="13">
        <v>1.0879410168601742</v>
      </c>
      <c r="P152" s="13">
        <v>1.9491895603269218</v>
      </c>
      <c r="Q152" s="13">
        <v>1.3550201104540593</v>
      </c>
      <c r="R152" s="13">
        <v>1.1317130838132536</v>
      </c>
      <c r="S152" s="13">
        <v>0.25185527047223089</v>
      </c>
      <c r="T152" s="13">
        <v>1.6417057764111456</v>
      </c>
      <c r="U152" s="13">
        <v>0.84247078538371145</v>
      </c>
      <c r="V152" s="13">
        <v>1.4078710915192463</v>
      </c>
      <c r="W152" s="13">
        <v>1.2078747117049708</v>
      </c>
      <c r="X152" s="13">
        <v>0.91439352366305326</v>
      </c>
      <c r="Y152" s="13">
        <v>0.73790386536652597</v>
      </c>
      <c r="Z152" s="13">
        <v>1.2031506257707041</v>
      </c>
      <c r="AA152" s="13">
        <v>1.0388584668365022</v>
      </c>
      <c r="AB152" s="13">
        <v>1.0749119691653772</v>
      </c>
      <c r="AC152" s="13">
        <v>0.83693620813500547</v>
      </c>
      <c r="AD152" s="13">
        <v>0.9996436630351081</v>
      </c>
      <c r="AE152" s="13">
        <v>1.3975127236945344</v>
      </c>
      <c r="AF152" s="13">
        <v>0.91182414339749784</v>
      </c>
      <c r="AG152" s="13">
        <v>1.2634271757330242</v>
      </c>
      <c r="AH152" s="13">
        <v>0.87891540732129425</v>
      </c>
      <c r="AI152" s="13">
        <v>0.93813951966132114</v>
      </c>
      <c r="AJ152" s="13">
        <v>0.7491133579290179</v>
      </c>
      <c r="AK152" s="13">
        <v>0.75948619843869603</v>
      </c>
      <c r="AL152" s="13">
        <v>0.80351108405327587</v>
      </c>
      <c r="AM152" s="13">
        <v>1.057248259965281</v>
      </c>
      <c r="AN152" s="13">
        <v>1.2235717894662439</v>
      </c>
      <c r="AO152" s="13">
        <v>1.130277980613914</v>
      </c>
      <c r="AP152" s="13">
        <v>0.86210318089846494</v>
      </c>
      <c r="AQ152" s="13">
        <v>0.73960421474987559</v>
      </c>
      <c r="AR152" s="13">
        <v>6.0565047515071884</v>
      </c>
      <c r="AS152" s="13">
        <v>7.3436434402733362</v>
      </c>
      <c r="AT152" s="13">
        <v>1.1512205952716532</v>
      </c>
      <c r="AU152" s="13">
        <v>1.2634263110731181</v>
      </c>
      <c r="AV152" s="13">
        <v>1.0985350489522072</v>
      </c>
      <c r="AW152" s="13">
        <v>0.80428897648808129</v>
      </c>
      <c r="AX152" s="13">
        <v>0.92295985455596163</v>
      </c>
      <c r="AY152" s="13">
        <v>0.92249045879764913</v>
      </c>
      <c r="AZ152" s="13">
        <v>1.1091497533966073</v>
      </c>
      <c r="BA152" s="13">
        <v>0.83911012780348737</v>
      </c>
      <c r="BB152" s="13">
        <v>0.85619155213380516</v>
      </c>
      <c r="BC152" s="13">
        <v>1.2516613643635164</v>
      </c>
      <c r="BD152" s="13">
        <v>0.82019470016919749</v>
      </c>
      <c r="BE152" s="13">
        <v>2.017681649521156</v>
      </c>
      <c r="BF152" s="13">
        <v>0.74000526398281952</v>
      </c>
      <c r="BG152" s="13">
        <v>0.83554292490660376</v>
      </c>
      <c r="BH152" s="13">
        <v>1.0474251610346397</v>
      </c>
      <c r="BI152" s="13">
        <v>0.79441672816090181</v>
      </c>
      <c r="BJ152" s="13">
        <v>0.92800159811321381</v>
      </c>
      <c r="BK152" s="13">
        <v>1.1512205952716532</v>
      </c>
      <c r="BL152" s="13">
        <v>0.77663799056452876</v>
      </c>
      <c r="BM152" s="13">
        <v>1.1902517701721211</v>
      </c>
      <c r="BN152" s="13">
        <v>1.3720462725452212</v>
      </c>
      <c r="BO152" s="13">
        <v>0.92390136921020161</v>
      </c>
      <c r="BP152" s="13">
        <v>1.6521920428596448</v>
      </c>
      <c r="BQ152" s="13">
        <v>4.1873457759344843</v>
      </c>
      <c r="BR152" s="13">
        <v>0.99852773170862752</v>
      </c>
      <c r="BS152" s="13">
        <v>1.3970323029284917</v>
      </c>
      <c r="BT152" s="13">
        <v>0.90089961135129559</v>
      </c>
      <c r="BU152" s="13">
        <v>1.477660658702004</v>
      </c>
      <c r="BV152" s="13">
        <v>0.73782435003310665</v>
      </c>
      <c r="BW152" s="13">
        <v>0.65713269657863982</v>
      </c>
      <c r="BX152" s="13">
        <v>0.97388782578573085</v>
      </c>
      <c r="BY152" s="13">
        <v>1.7344019193585714</v>
      </c>
      <c r="BZ152" s="13">
        <v>0.97827654900236405</v>
      </c>
      <c r="CA152" s="13">
        <v>1.0716232756769464</v>
      </c>
      <c r="CB152" s="13">
        <v>0.7375403646277835</v>
      </c>
      <c r="CC152" s="13">
        <v>0.7243563474616912</v>
      </c>
      <c r="CD152" s="13">
        <v>1.6263829188412562</v>
      </c>
      <c r="CE152" s="13">
        <v>1.0345044420914842</v>
      </c>
      <c r="CF152" s="13">
        <v>0.73764854371874944</v>
      </c>
      <c r="CG152" s="13">
        <v>0.87619225026339231</v>
      </c>
      <c r="CH152" s="13">
        <v>0.92983069060448997</v>
      </c>
      <c r="CI152" s="13">
        <v>1.0875628299489524</v>
      </c>
      <c r="CJ152" s="13">
        <v>1.0801159401572065</v>
      </c>
      <c r="CK152" s="13">
        <v>1.3272751575083046</v>
      </c>
      <c r="CL152" s="13">
        <v>1.0570473113149472</v>
      </c>
      <c r="CM152" s="13">
        <v>0.92759048953437584</v>
      </c>
      <c r="CN152" s="13">
        <v>1.0568400628576786</v>
      </c>
      <c r="CO152" s="13">
        <v>0.82031881982121135</v>
      </c>
      <c r="CP152" s="13">
        <v>1.6068334683529417</v>
      </c>
      <c r="CQ152" s="13">
        <v>1.2053517047782729</v>
      </c>
      <c r="CR152" s="13">
        <v>1.0809820068693912</v>
      </c>
      <c r="CS152" s="13">
        <v>1.3108393181300568</v>
      </c>
      <c r="CT152" s="13">
        <v>0.98077052212156512</v>
      </c>
      <c r="CU152" s="13">
        <v>1.2129400504361516</v>
      </c>
      <c r="CV152" s="13">
        <v>1.0865294842771072</v>
      </c>
      <c r="CW152" s="13">
        <v>1.1105441698056704</v>
      </c>
      <c r="CX152" s="13">
        <v>0.724620776817399</v>
      </c>
      <c r="CY152" s="13">
        <v>0.94104920994676911</v>
      </c>
      <c r="DB152" s="13"/>
      <c r="DC152" s="13">
        <f t="shared" si="140"/>
        <v>1.8768511844706195</v>
      </c>
      <c r="DD152" s="13">
        <f t="shared" si="141"/>
        <v>1.3264514887601555</v>
      </c>
      <c r="DE152" s="13">
        <f t="shared" si="110"/>
        <v>1.9491895603269218</v>
      </c>
      <c r="DF152" s="13">
        <f t="shared" si="142"/>
        <v>1.6417057764111456</v>
      </c>
      <c r="DG152" s="13">
        <f t="shared" si="143"/>
        <v>6.0565047515071884</v>
      </c>
      <c r="DH152" s="13">
        <f t="shared" si="144"/>
        <v>1.1512205952716532</v>
      </c>
      <c r="DI152" s="13">
        <f t="shared" si="145"/>
        <v>0.82019470016919749</v>
      </c>
      <c r="DJ152" s="13">
        <f t="shared" si="146"/>
        <v>1.6521920428596448</v>
      </c>
      <c r="DK152" s="13">
        <f t="shared" si="147"/>
        <v>4.1873457759344843</v>
      </c>
      <c r="DL152" s="13">
        <f t="shared" si="148"/>
        <v>1.477660658702004</v>
      </c>
      <c r="DM152" s="13">
        <f t="shared" si="149"/>
        <v>1.7344019193585714</v>
      </c>
      <c r="DN152" s="13">
        <f t="shared" si="150"/>
        <v>1.0568400628576786</v>
      </c>
      <c r="DO152" s="13">
        <f t="shared" si="151"/>
        <v>0.82031881982121135</v>
      </c>
      <c r="DP152" s="13"/>
      <c r="DQ152" s="13"/>
      <c r="DR152">
        <f t="shared" si="152"/>
        <v>0</v>
      </c>
      <c r="DS152">
        <f t="shared" si="153"/>
        <v>0</v>
      </c>
      <c r="DT152" s="3">
        <f t="shared" si="154"/>
        <v>0</v>
      </c>
      <c r="DU152" s="3">
        <f t="shared" si="111"/>
        <v>0</v>
      </c>
      <c r="DV152" s="3">
        <f t="shared" si="155"/>
        <v>1</v>
      </c>
      <c r="DW152" s="3">
        <f t="shared" si="156"/>
        <v>1</v>
      </c>
      <c r="DX152" s="3">
        <f t="shared" si="157"/>
        <v>0</v>
      </c>
      <c r="DY152" s="3">
        <f t="shared" si="158"/>
        <v>0</v>
      </c>
      <c r="DZ152" s="3">
        <f t="shared" si="159"/>
        <v>0</v>
      </c>
      <c r="EA152" s="3">
        <f t="shared" si="160"/>
        <v>1</v>
      </c>
      <c r="EB152" s="3">
        <f t="shared" si="161"/>
        <v>0</v>
      </c>
      <c r="EC152" s="3">
        <f t="shared" si="162"/>
        <v>1</v>
      </c>
      <c r="ED152" s="3">
        <f t="shared" si="163"/>
        <v>0</v>
      </c>
      <c r="EE152" s="3">
        <f t="shared" si="164"/>
        <v>0</v>
      </c>
      <c r="EG152" s="15">
        <f t="shared" si="165"/>
        <v>7</v>
      </c>
      <c r="EH152" s="53"/>
      <c r="EI152" s="65">
        <v>0</v>
      </c>
      <c r="EK152" t="s">
        <v>193</v>
      </c>
    </row>
    <row r="153" spans="1:180" x14ac:dyDescent="0.2">
      <c r="A153" s="9" t="s">
        <v>187</v>
      </c>
      <c r="B153" s="7" t="s">
        <v>111</v>
      </c>
      <c r="C153" s="10"/>
      <c r="D153" s="8" t="s">
        <v>113</v>
      </c>
      <c r="E153" s="9" t="s">
        <v>114</v>
      </c>
      <c r="F153" s="16" t="s">
        <v>118</v>
      </c>
      <c r="G153" s="3">
        <v>17.690000000000001</v>
      </c>
      <c r="H153" s="44">
        <v>1.9383558338035645</v>
      </c>
      <c r="I153" s="44">
        <v>0.88389164634060124</v>
      </c>
      <c r="J153" s="44">
        <v>0.21419219558655433</v>
      </c>
      <c r="K153" s="44">
        <v>0.87493050497227687</v>
      </c>
      <c r="L153" s="44">
        <v>0.56728158953981866</v>
      </c>
      <c r="M153" s="44">
        <v>2.062276781128658</v>
      </c>
      <c r="N153" s="44">
        <v>2.0682308847130653</v>
      </c>
      <c r="O153" s="44">
        <v>3.1844113146219843</v>
      </c>
      <c r="P153" s="44">
        <v>1.4185599620466671</v>
      </c>
      <c r="Q153" s="44">
        <v>1.7736552761503535</v>
      </c>
      <c r="R153" s="44">
        <v>1.1573573942802255</v>
      </c>
      <c r="S153" s="44">
        <v>131.56742070559747</v>
      </c>
      <c r="T153" s="44">
        <v>0.93901142400423587</v>
      </c>
      <c r="U153" s="44">
        <v>1.217239003982326</v>
      </c>
      <c r="V153" s="44">
        <v>1.5936233330888634</v>
      </c>
      <c r="W153" s="44">
        <v>0.77618298997070745</v>
      </c>
      <c r="X153" s="44">
        <v>1.322741617128637</v>
      </c>
      <c r="Y153" s="44">
        <v>0.66579325288885793</v>
      </c>
      <c r="Z153" s="44">
        <v>2.1663590611754389</v>
      </c>
      <c r="AA153" s="44">
        <v>2.024064523040344</v>
      </c>
      <c r="AB153" s="44">
        <v>2.1708700843767246</v>
      </c>
      <c r="AC153" s="44">
        <v>1.5594870271698604</v>
      </c>
      <c r="AD153" s="44">
        <v>3.2967093371117584</v>
      </c>
      <c r="AE153" s="44">
        <v>1.6564086563048812</v>
      </c>
      <c r="AF153" s="44">
        <v>1.1533532418817938</v>
      </c>
      <c r="AG153" s="44">
        <v>1.4213218319129672</v>
      </c>
      <c r="AH153" s="44">
        <v>1.636376714665275</v>
      </c>
      <c r="AI153" s="44">
        <v>1.097398516086215</v>
      </c>
      <c r="AJ153" s="44">
        <v>1.0100794123309478</v>
      </c>
      <c r="AK153" s="44">
        <v>2.1370881952571037</v>
      </c>
      <c r="AL153" s="44">
        <v>1.1393992727742328</v>
      </c>
      <c r="AM153" s="44">
        <v>0.97093681331529325</v>
      </c>
      <c r="AN153" s="44">
        <v>5.6156319526057148</v>
      </c>
      <c r="AO153" s="44">
        <v>1.4130512643730078</v>
      </c>
      <c r="AP153" s="44">
        <v>1.1203132821030701</v>
      </c>
      <c r="AQ153" s="44">
        <v>0.96157469442787447</v>
      </c>
      <c r="AR153" s="44">
        <v>0.79439831026803942</v>
      </c>
      <c r="AS153" s="44">
        <v>0.35051544049391825</v>
      </c>
      <c r="AT153" s="44">
        <v>0.94543658618807402</v>
      </c>
      <c r="AU153" s="44">
        <v>0.49037180718111273</v>
      </c>
      <c r="AV153" s="44">
        <v>7.4616411659410913</v>
      </c>
      <c r="AW153" s="44">
        <v>2.3108645986345118</v>
      </c>
      <c r="AX153" s="44">
        <v>1.2760860681080524</v>
      </c>
      <c r="AY153" s="44">
        <v>4.4285909106596399</v>
      </c>
      <c r="AZ153" s="44">
        <v>1.4180728086498671</v>
      </c>
      <c r="BA153" s="44">
        <v>1.0493478379306644</v>
      </c>
      <c r="BB153" s="44">
        <v>1.7274123006294044</v>
      </c>
      <c r="BC153" s="44">
        <v>0.98778949016693751</v>
      </c>
      <c r="BD153" s="44">
        <v>3.4601496624837758</v>
      </c>
      <c r="BE153" s="44">
        <v>0.71998906941162366</v>
      </c>
      <c r="BF153" s="44">
        <v>1.0742080146080355</v>
      </c>
      <c r="BG153" s="44">
        <v>2.7202543310203464</v>
      </c>
      <c r="BH153" s="44">
        <v>1.2410193350171563</v>
      </c>
      <c r="BI153" s="44">
        <v>1.3029189688579617</v>
      </c>
      <c r="BJ153" s="44">
        <v>1.3974203694206631</v>
      </c>
      <c r="BK153" s="44">
        <v>0.94543658618807402</v>
      </c>
      <c r="BL153" s="44">
        <v>2.7363654993190032</v>
      </c>
      <c r="BM153" s="44">
        <v>0.99499837520241385</v>
      </c>
      <c r="BN153" s="44">
        <v>0.35788051499188878</v>
      </c>
      <c r="BO153" s="44">
        <v>0.69035478980315967</v>
      </c>
      <c r="BP153" s="44">
        <v>1.6841242889313899</v>
      </c>
      <c r="BQ153" s="44">
        <v>0.49668326275878222</v>
      </c>
      <c r="BR153" s="44">
        <v>1.0862486298996528</v>
      </c>
      <c r="BS153" s="44">
        <v>0.65321276369873982</v>
      </c>
      <c r="BT153" s="44">
        <v>0.57914354298828963</v>
      </c>
      <c r="BU153" s="44">
        <v>9.9116225947434025</v>
      </c>
      <c r="BV153" s="44">
        <v>0.48954042819579535</v>
      </c>
      <c r="BW153" s="44">
        <v>0.22037466013964641</v>
      </c>
      <c r="BX153" s="44">
        <v>1.3307831680279398</v>
      </c>
      <c r="BY153" s="44">
        <v>3.4795535752131816</v>
      </c>
      <c r="BZ153" s="44">
        <v>1.5642214691936194</v>
      </c>
      <c r="CA153" s="44">
        <v>2.5732083617867509</v>
      </c>
      <c r="CB153" s="44">
        <v>13.438250192439334</v>
      </c>
      <c r="CC153" s="44">
        <v>1.0319324101185834</v>
      </c>
      <c r="CD153" s="44">
        <v>0.66180069964580213</v>
      </c>
      <c r="CE153" s="44">
        <v>3.2030997392504519</v>
      </c>
      <c r="CF153" s="44">
        <v>1.5458089287675798</v>
      </c>
      <c r="CG153" s="44">
        <v>1.4467609967623427</v>
      </c>
      <c r="CH153" s="44">
        <v>0.81272333026385313</v>
      </c>
      <c r="CI153" s="44">
        <v>1.0676721612334485</v>
      </c>
      <c r="CJ153" s="44">
        <v>1.0523765267134191</v>
      </c>
      <c r="CK153" s="44">
        <v>1.5608270391353611</v>
      </c>
      <c r="CL153" s="44">
        <v>0.67800518874697757</v>
      </c>
      <c r="CM153" s="44">
        <v>1.2009512789362358</v>
      </c>
      <c r="CN153" s="44">
        <v>0.80830567429122246</v>
      </c>
      <c r="CO153" s="44">
        <v>0.6728483644266261</v>
      </c>
      <c r="CP153" s="44">
        <v>0.88580097101479716</v>
      </c>
      <c r="CQ153" s="44">
        <v>1.2512983982467343</v>
      </c>
      <c r="CR153" s="44">
        <v>0.76382969420307623</v>
      </c>
      <c r="CS153" s="44">
        <v>0.95949585537096982</v>
      </c>
      <c r="CT153" s="44">
        <v>0.6807240015249707</v>
      </c>
      <c r="CU153" s="44">
        <v>0.86038760569169204</v>
      </c>
      <c r="CV153" s="44">
        <v>1.1516446765291259</v>
      </c>
      <c r="CW153" s="44">
        <v>0.65864696123762501</v>
      </c>
      <c r="CX153" s="44">
        <v>1.1274462432598813</v>
      </c>
      <c r="CY153" s="44">
        <v>0.56023403351457668</v>
      </c>
      <c r="DB153" s="44"/>
      <c r="DC153" s="44">
        <f t="shared" si="140"/>
        <v>0.87493050497227687</v>
      </c>
      <c r="DD153" s="44">
        <f t="shared" si="141"/>
        <v>2.062276781128658</v>
      </c>
      <c r="DE153" s="13">
        <f t="shared" si="110"/>
        <v>1.4185599620466671</v>
      </c>
      <c r="DF153" s="44">
        <f t="shared" si="142"/>
        <v>0.93901142400423587</v>
      </c>
      <c r="DG153" s="44">
        <f t="shared" si="143"/>
        <v>0.79439831026803942</v>
      </c>
      <c r="DH153" s="44">
        <f t="shared" si="144"/>
        <v>0.94543658618807402</v>
      </c>
      <c r="DI153" s="44">
        <f t="shared" si="145"/>
        <v>3.4601496624837758</v>
      </c>
      <c r="DJ153" s="44">
        <f t="shared" si="146"/>
        <v>1.6841242889313899</v>
      </c>
      <c r="DK153" s="44">
        <f t="shared" si="147"/>
        <v>0.49668326275878222</v>
      </c>
      <c r="DL153" s="44">
        <f t="shared" si="148"/>
        <v>9.9116225947434025</v>
      </c>
      <c r="DM153" s="44">
        <f t="shared" si="149"/>
        <v>3.4795535752131816</v>
      </c>
      <c r="DN153" s="44">
        <f t="shared" si="150"/>
        <v>0.80830567429122246</v>
      </c>
      <c r="DO153" s="44">
        <f t="shared" si="151"/>
        <v>0.6728483644266261</v>
      </c>
      <c r="DP153" s="44"/>
      <c r="DQ153" s="44"/>
      <c r="DR153">
        <f t="shared" si="152"/>
        <v>0</v>
      </c>
      <c r="DS153">
        <f t="shared" si="153"/>
        <v>0</v>
      </c>
      <c r="DT153" s="3">
        <f t="shared" si="154"/>
        <v>1</v>
      </c>
      <c r="DU153" s="3">
        <f t="shared" si="111"/>
        <v>0</v>
      </c>
      <c r="DV153" s="3">
        <f t="shared" si="155"/>
        <v>0</v>
      </c>
      <c r="DW153" s="3">
        <f t="shared" si="156"/>
        <v>0</v>
      </c>
      <c r="DX153" s="3">
        <f t="shared" si="157"/>
        <v>0</v>
      </c>
      <c r="DY153" s="3">
        <f t="shared" si="158"/>
        <v>1</v>
      </c>
      <c r="DZ153" s="3">
        <f t="shared" si="159"/>
        <v>0</v>
      </c>
      <c r="EA153" s="3">
        <f t="shared" si="160"/>
        <v>0</v>
      </c>
      <c r="EB153" s="3">
        <f t="shared" si="161"/>
        <v>1</v>
      </c>
      <c r="EC153" s="3">
        <f t="shared" si="162"/>
        <v>1</v>
      </c>
      <c r="ED153" s="3">
        <f t="shared" si="163"/>
        <v>0</v>
      </c>
      <c r="EE153" s="3">
        <f t="shared" si="164"/>
        <v>0</v>
      </c>
      <c r="EG153" s="15">
        <f t="shared" si="165"/>
        <v>11</v>
      </c>
      <c r="EH153" s="54" t="s">
        <v>137</v>
      </c>
      <c r="EI153" s="65">
        <v>0</v>
      </c>
      <c r="EJ153" t="s">
        <v>193</v>
      </c>
    </row>
    <row r="154" spans="1:180" s="41" customFormat="1" x14ac:dyDescent="0.2">
      <c r="A154" s="9" t="s">
        <v>187</v>
      </c>
      <c r="B154" s="7" t="s">
        <v>111</v>
      </c>
      <c r="C154" s="10"/>
      <c r="D154" s="8" t="s">
        <v>113</v>
      </c>
      <c r="E154" s="9" t="s">
        <v>114</v>
      </c>
      <c r="F154" s="22" t="s">
        <v>123</v>
      </c>
      <c r="G154" s="3">
        <v>18.13</v>
      </c>
      <c r="H154" s="14">
        <v>2.0751568934162026</v>
      </c>
      <c r="I154" s="14">
        <v>1.4914323744613569</v>
      </c>
      <c r="J154" s="14">
        <v>0.33971431870887175</v>
      </c>
      <c r="K154" s="14">
        <v>1.9893736370021233</v>
      </c>
      <c r="L154" s="14">
        <v>1.464124962055035</v>
      </c>
      <c r="M154" s="14">
        <v>3.8412394887710652</v>
      </c>
      <c r="N154" s="14">
        <v>2.3335206707540248</v>
      </c>
      <c r="O154" s="14">
        <v>3.1071682034778849</v>
      </c>
      <c r="P154" s="14">
        <v>3.4506649544050463</v>
      </c>
      <c r="Q154" s="14">
        <v>2.2851902242988071</v>
      </c>
      <c r="R154" s="14">
        <v>1.0961978779672754</v>
      </c>
      <c r="S154" s="14">
        <v>17.31327783273024</v>
      </c>
      <c r="T154" s="14">
        <v>1.3558481331339201</v>
      </c>
      <c r="U154" s="14">
        <v>1.1864888669372355</v>
      </c>
      <c r="V154" s="14">
        <v>1.2723673378745464</v>
      </c>
      <c r="W154" s="14">
        <v>1.5545217660514197</v>
      </c>
      <c r="X154" s="14">
        <v>1.7470090605878461</v>
      </c>
      <c r="Y154" s="14">
        <v>1.7721549813734114</v>
      </c>
      <c r="Z154" s="14">
        <v>2.0573928107320865</v>
      </c>
      <c r="AA154" s="14">
        <v>2.477695877596652</v>
      </c>
      <c r="AB154" s="14">
        <v>2.0395042506078638</v>
      </c>
      <c r="AC154" s="14">
        <v>1.0261129668142199</v>
      </c>
      <c r="AD154" s="14">
        <v>2.8549902581621787</v>
      </c>
      <c r="AE154" s="14">
        <v>1.4013928281928145</v>
      </c>
      <c r="AF154" s="14">
        <v>0.72237882784133933</v>
      </c>
      <c r="AG154" s="14">
        <v>1.5815536643498189</v>
      </c>
      <c r="AH154" s="14">
        <v>0.88135565961219242</v>
      </c>
      <c r="AI154" s="14">
        <v>0.84784614896687205</v>
      </c>
      <c r="AJ154" s="14">
        <v>0.48877959140467986</v>
      </c>
      <c r="AK154" s="14">
        <v>1.8883100322523529</v>
      </c>
      <c r="AL154" s="14">
        <v>0.85760773940601809</v>
      </c>
      <c r="AM154" s="14">
        <v>1.8331364610488856</v>
      </c>
      <c r="AN154" s="14">
        <v>4.3321967027175097</v>
      </c>
      <c r="AO154" s="14">
        <v>2.042983613933075</v>
      </c>
      <c r="AP154" s="14">
        <v>1.0352164544687803</v>
      </c>
      <c r="AQ154" s="14">
        <v>0.91308770743105672</v>
      </c>
      <c r="AR154" s="14">
        <v>5.8664406654473638</v>
      </c>
      <c r="AS154" s="14">
        <v>0.59069938397789434</v>
      </c>
      <c r="AT154" s="14">
        <v>1.6325920160534761</v>
      </c>
      <c r="AU154" s="14">
        <v>0.96015652721585221</v>
      </c>
      <c r="AV154" s="14">
        <v>8.8739775290794629</v>
      </c>
      <c r="AW154" s="14">
        <v>1.8787666007696711</v>
      </c>
      <c r="AX154" s="14">
        <v>1.0854850093130892</v>
      </c>
      <c r="AY154" s="14">
        <v>4.430918818986477</v>
      </c>
      <c r="AZ154" s="14">
        <v>0.93526957799026034</v>
      </c>
      <c r="BA154" s="14">
        <v>0.91442203415344525</v>
      </c>
      <c r="BB154" s="14">
        <v>1.5800886540101451</v>
      </c>
      <c r="BC154" s="14">
        <v>1.131192371012514</v>
      </c>
      <c r="BD154" s="14">
        <v>2.6537607799680494</v>
      </c>
      <c r="BE154" s="14">
        <v>2.4228390403190114</v>
      </c>
      <c r="BF154" s="14">
        <v>0.72176817578484875</v>
      </c>
      <c r="BG154" s="14">
        <v>1.710936067681087</v>
      </c>
      <c r="BH154" s="14">
        <v>1.1899056356092548</v>
      </c>
      <c r="BI154" s="14">
        <v>1.0658230266534787</v>
      </c>
      <c r="BJ154" s="14">
        <v>1.4104926957526027</v>
      </c>
      <c r="BK154" s="14">
        <v>1.6325920160534761</v>
      </c>
      <c r="BL154" s="14">
        <v>1.8141757007944415</v>
      </c>
      <c r="BM154" s="14">
        <v>1.1059351373014703</v>
      </c>
      <c r="BN154" s="14">
        <v>1.5266074505954081</v>
      </c>
      <c r="BO154" s="14">
        <v>0.78448118468348227</v>
      </c>
      <c r="BP154" s="14">
        <v>1.0855162992210523</v>
      </c>
      <c r="BQ154" s="14">
        <v>2.4453416681312166</v>
      </c>
      <c r="BR154" s="14">
        <v>1.294032992642437</v>
      </c>
      <c r="BS154" s="14">
        <v>1.0616920612084353</v>
      </c>
      <c r="BT154" s="14">
        <v>0.93525926536075943</v>
      </c>
      <c r="BU154" s="14">
        <v>8.096593213950575</v>
      </c>
      <c r="BV154" s="14">
        <v>0.76067352971948987</v>
      </c>
      <c r="BW154" s="14">
        <v>0.35558259948052195</v>
      </c>
      <c r="BX154" s="14">
        <v>1.0761114596722339</v>
      </c>
      <c r="BY154" s="14">
        <v>1.997836137776148</v>
      </c>
      <c r="BZ154" s="14">
        <v>1.1190808447627385</v>
      </c>
      <c r="CA154" s="14">
        <v>4.4499768228329026</v>
      </c>
      <c r="CB154" s="14">
        <v>9.6117152809423096</v>
      </c>
      <c r="CC154" s="14">
        <v>0.81156103892916776</v>
      </c>
      <c r="CD154" s="14">
        <v>0.78767203891856796</v>
      </c>
      <c r="CE154" s="14">
        <v>2.1628593344948905</v>
      </c>
      <c r="CF154" s="14">
        <v>0.63949523122168939</v>
      </c>
      <c r="CG154" s="14">
        <v>0.86652865266885792</v>
      </c>
      <c r="CH154" s="14">
        <v>0.85206768972678126</v>
      </c>
      <c r="CI154" s="14">
        <v>0.89819385046912814</v>
      </c>
      <c r="CJ154" s="14">
        <v>0.79288645226618859</v>
      </c>
      <c r="CK154" s="14">
        <v>1.7807283953503985</v>
      </c>
      <c r="CL154" s="14">
        <v>0.68020426177552928</v>
      </c>
      <c r="CM154" s="14">
        <v>1.3713149313345383</v>
      </c>
      <c r="CN154" s="14">
        <v>1.2867725476971623</v>
      </c>
      <c r="CO154" s="14">
        <v>1.0630847633222358</v>
      </c>
      <c r="CP154" s="14">
        <v>1.0704522306743811</v>
      </c>
      <c r="CQ154" s="14">
        <v>0.86062351567177475</v>
      </c>
      <c r="CR154" s="14">
        <v>0.9115176578128722</v>
      </c>
      <c r="CS154" s="14">
        <v>0.83190509137626822</v>
      </c>
      <c r="CT154" s="14">
        <v>0.51619480360290115</v>
      </c>
      <c r="CU154" s="14">
        <v>1.1038225371795429</v>
      </c>
      <c r="CV154" s="14">
        <v>1.082020118647206</v>
      </c>
      <c r="CW154" s="14">
        <v>0.84397184390971292</v>
      </c>
      <c r="CX154" s="14">
        <v>0.9789438905963892</v>
      </c>
      <c r="CY154" s="14">
        <v>0.77719152410044245</v>
      </c>
      <c r="CZ154"/>
      <c r="DA154"/>
      <c r="DB154" s="14"/>
      <c r="DC154" s="14">
        <f t="shared" si="140"/>
        <v>1.9893736370021233</v>
      </c>
      <c r="DD154" s="14">
        <f t="shared" si="141"/>
        <v>3.8412394887710652</v>
      </c>
      <c r="DE154" s="13">
        <f t="shared" si="110"/>
        <v>3.4506649544050463</v>
      </c>
      <c r="DF154" s="14">
        <f t="shared" si="142"/>
        <v>1.3558481331339201</v>
      </c>
      <c r="DG154" s="14">
        <f t="shared" si="143"/>
        <v>5.8664406654473638</v>
      </c>
      <c r="DH154" s="14">
        <f t="shared" si="144"/>
        <v>1.6325920160534761</v>
      </c>
      <c r="DI154" s="14">
        <f t="shared" si="145"/>
        <v>2.6537607799680494</v>
      </c>
      <c r="DJ154" s="14">
        <f t="shared" si="146"/>
        <v>1.0855162992210523</v>
      </c>
      <c r="DK154" s="14">
        <f t="shared" si="147"/>
        <v>2.4453416681312166</v>
      </c>
      <c r="DL154" s="14">
        <f t="shared" si="148"/>
        <v>8.096593213950575</v>
      </c>
      <c r="DM154" s="14">
        <f t="shared" si="149"/>
        <v>1.997836137776148</v>
      </c>
      <c r="DN154" s="14">
        <f t="shared" si="150"/>
        <v>1.2867725476971623</v>
      </c>
      <c r="DO154" s="14">
        <f t="shared" si="151"/>
        <v>1.0630847633222358</v>
      </c>
      <c r="DP154" s="14"/>
      <c r="DQ154" s="14"/>
      <c r="DR154">
        <f t="shared" si="152"/>
        <v>0</v>
      </c>
      <c r="DS154">
        <f t="shared" si="153"/>
        <v>0</v>
      </c>
      <c r="DT154" s="3">
        <f t="shared" si="154"/>
        <v>1</v>
      </c>
      <c r="DU154" s="3">
        <f t="shared" si="111"/>
        <v>1</v>
      </c>
      <c r="DV154" s="3">
        <f t="shared" si="155"/>
        <v>0</v>
      </c>
      <c r="DW154" s="3">
        <f t="shared" si="156"/>
        <v>1</v>
      </c>
      <c r="DX154" s="3">
        <f t="shared" si="157"/>
        <v>0</v>
      </c>
      <c r="DY154" s="3">
        <f t="shared" si="158"/>
        <v>1</v>
      </c>
      <c r="DZ154" s="3">
        <f t="shared" si="159"/>
        <v>0</v>
      </c>
      <c r="EA154" s="3">
        <f t="shared" si="160"/>
        <v>0</v>
      </c>
      <c r="EB154" s="3">
        <f t="shared" si="161"/>
        <v>1</v>
      </c>
      <c r="EC154" s="3">
        <f t="shared" si="162"/>
        <v>1</v>
      </c>
      <c r="ED154" s="3">
        <f t="shared" si="163"/>
        <v>0</v>
      </c>
      <c r="EE154" s="3">
        <f t="shared" si="164"/>
        <v>0</v>
      </c>
      <c r="EF154" s="3"/>
      <c r="EG154" s="15">
        <f t="shared" si="165"/>
        <v>15</v>
      </c>
      <c r="EH154" s="55"/>
      <c r="EI154" s="65">
        <v>2</v>
      </c>
      <c r="EJ154"/>
      <c r="EK154" t="s">
        <v>193</v>
      </c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</row>
    <row r="155" spans="1:180" x14ac:dyDescent="0.2">
      <c r="A155" s="9" t="s">
        <v>188</v>
      </c>
      <c r="B155" s="7" t="s">
        <v>111</v>
      </c>
      <c r="C155" s="10"/>
      <c r="D155" s="8" t="s">
        <v>113</v>
      </c>
      <c r="E155" s="9" t="s">
        <v>114</v>
      </c>
      <c r="F155" s="16" t="s">
        <v>118</v>
      </c>
      <c r="G155" s="3">
        <v>19.57</v>
      </c>
      <c r="H155" s="45">
        <v>1.3221019569544539</v>
      </c>
      <c r="I155" s="45">
        <v>0.67358944167527024</v>
      </c>
      <c r="J155" s="45">
        <v>0.39638597405477943</v>
      </c>
      <c r="K155" s="45">
        <v>3.3293495196013674</v>
      </c>
      <c r="L155" s="45">
        <v>1.7172938805398981</v>
      </c>
      <c r="M155" s="45">
        <v>4.1188396783894117</v>
      </c>
      <c r="N155" s="45">
        <v>1.9270543324239531</v>
      </c>
      <c r="O155" s="45">
        <v>14.611442348112694</v>
      </c>
      <c r="P155" s="45">
        <v>2.5357756919814505</v>
      </c>
      <c r="Q155" s="45">
        <v>1.9789369358500999</v>
      </c>
      <c r="R155" s="45">
        <v>2.3764934747385071</v>
      </c>
      <c r="S155" s="45">
        <v>14.198419864343128</v>
      </c>
      <c r="T155" s="45">
        <v>1.2118529219255829</v>
      </c>
      <c r="U155" s="45">
        <v>1.4965209422341308</v>
      </c>
      <c r="V155" s="45">
        <v>1.50557092839981</v>
      </c>
      <c r="W155" s="45">
        <v>0.8481954929088088</v>
      </c>
      <c r="X155" s="45">
        <v>0.69329020102026806</v>
      </c>
      <c r="Y155" s="45">
        <v>1.302376123036562</v>
      </c>
      <c r="Z155" s="45">
        <v>1.6281937442086016</v>
      </c>
      <c r="AA155" s="45">
        <v>1.1449267343244218</v>
      </c>
      <c r="AB155" s="45">
        <v>1.0914706910077698</v>
      </c>
      <c r="AC155" s="45">
        <v>1.318659012699589</v>
      </c>
      <c r="AD155" s="45">
        <v>1.0563051696172063</v>
      </c>
      <c r="AE155" s="45">
        <v>1.4006132563436444</v>
      </c>
      <c r="AF155" s="45">
        <v>0.89740706084036359</v>
      </c>
      <c r="AG155" s="45">
        <v>1.6417486433183339</v>
      </c>
      <c r="AH155" s="45">
        <v>1.3932990209757927</v>
      </c>
      <c r="AI155" s="45">
        <v>0.52198763238610901</v>
      </c>
      <c r="AJ155" s="45">
        <v>0.80802325631453742</v>
      </c>
      <c r="AK155" s="45">
        <v>1.0378848913433869</v>
      </c>
      <c r="AL155" s="45">
        <v>0.96344444931599038</v>
      </c>
      <c r="AM155" s="45">
        <v>0.46504728407181922</v>
      </c>
      <c r="AN155" s="45">
        <v>0.7565190857111882</v>
      </c>
      <c r="AO155" s="45">
        <v>0.99090166970122306</v>
      </c>
      <c r="AP155" s="45">
        <v>0.83041374068087326</v>
      </c>
      <c r="AQ155" s="45">
        <v>0.97364707946952722</v>
      </c>
      <c r="AR155" s="45">
        <v>4.0164877023379182</v>
      </c>
      <c r="AS155" s="45">
        <v>1.4001194382883615</v>
      </c>
      <c r="AT155" s="45">
        <v>0.50594504663807593</v>
      </c>
      <c r="AU155" s="45">
        <v>0.51761378409487258</v>
      </c>
      <c r="AV155" s="45">
        <v>2.2618338912355922</v>
      </c>
      <c r="AW155" s="45">
        <v>1.3626666991113456</v>
      </c>
      <c r="AX155" s="45">
        <v>0.93285557033845146</v>
      </c>
      <c r="AY155" s="45">
        <v>1.235288255378477</v>
      </c>
      <c r="AZ155" s="45">
        <v>0.99442302574390617</v>
      </c>
      <c r="BA155" s="45">
        <v>0.89347110732440604</v>
      </c>
      <c r="BB155" s="45">
        <v>1.004593933439176</v>
      </c>
      <c r="BC155" s="45">
        <v>0.97960736384600422</v>
      </c>
      <c r="BD155" s="45">
        <v>1.4833247018907094</v>
      </c>
      <c r="BE155" s="45">
        <v>2.4692054990082619</v>
      </c>
      <c r="BF155" s="45">
        <v>0.72260211899249494</v>
      </c>
      <c r="BG155" s="45">
        <v>1.8813151495969247</v>
      </c>
      <c r="BH155" s="45">
        <v>0.87026434369714711</v>
      </c>
      <c r="BI155" s="45">
        <v>0.81211017131100816</v>
      </c>
      <c r="BJ155" s="45">
        <v>1.5591568559805202</v>
      </c>
      <c r="BK155" s="45">
        <v>0.50594504663807593</v>
      </c>
      <c r="BL155" s="45">
        <v>1.4144693794022531</v>
      </c>
      <c r="BM155" s="45">
        <v>0.81833648205401988</v>
      </c>
      <c r="BN155" s="45">
        <v>1.7478118669263265</v>
      </c>
      <c r="BO155" s="45">
        <v>0.64770549689909307</v>
      </c>
      <c r="BP155" s="45">
        <v>1.5691666879715378</v>
      </c>
      <c r="BQ155" s="45">
        <v>1.8769601712167978</v>
      </c>
      <c r="BR155" s="45">
        <v>1.4818037166182843</v>
      </c>
      <c r="BS155" s="45">
        <v>1.3885940419423777</v>
      </c>
      <c r="BT155" s="45">
        <v>0.86453296179893135</v>
      </c>
      <c r="BU155" s="45">
        <v>1.8883435422571315</v>
      </c>
      <c r="BV155" s="45">
        <v>0.65406227643639492</v>
      </c>
      <c r="BW155" s="45">
        <v>0.30062361549177274</v>
      </c>
      <c r="BX155" s="45">
        <v>1.0572199277502743</v>
      </c>
      <c r="BY155" s="45">
        <v>1.0117846247424838</v>
      </c>
      <c r="BZ155" s="45">
        <v>1.3693059118537256</v>
      </c>
      <c r="CA155" s="45">
        <v>0.95367412642441785</v>
      </c>
      <c r="CB155" s="45">
        <v>6.1742906166236828</v>
      </c>
      <c r="CC155" s="45">
        <v>0.86654614336632518</v>
      </c>
      <c r="CD155" s="45">
        <v>0.69374083970954792</v>
      </c>
      <c r="CE155" s="45">
        <v>0.91857455254780218</v>
      </c>
      <c r="CF155" s="45">
        <v>1.1378907143555297</v>
      </c>
      <c r="CG155" s="45">
        <v>1.3573818334328756</v>
      </c>
      <c r="CH155" s="45">
        <v>1.1398438616746538</v>
      </c>
      <c r="CI155" s="45">
        <v>0.84233657867125689</v>
      </c>
      <c r="CJ155" s="45">
        <v>1.1420699170683666</v>
      </c>
      <c r="CK155" s="45">
        <v>1.0212320183732995</v>
      </c>
      <c r="CL155" s="45">
        <v>0.79408657997964316</v>
      </c>
      <c r="CM155" s="45">
        <v>1.0513023369660208</v>
      </c>
      <c r="CN155" s="45">
        <v>1.6946330142137995</v>
      </c>
      <c r="CO155" s="45">
        <v>0.95684245980170601</v>
      </c>
      <c r="CP155" s="45">
        <v>0.6892286049250137</v>
      </c>
      <c r="CQ155" s="45">
        <v>0.83591367711426101</v>
      </c>
      <c r="CR155" s="45">
        <v>0.97896074198729288</v>
      </c>
      <c r="CS155" s="45">
        <v>0.81132310515528072</v>
      </c>
      <c r="CT155" s="45">
        <v>0.75951053615181141</v>
      </c>
      <c r="CU155" s="45">
        <v>0.99382149254057017</v>
      </c>
      <c r="CV155" s="45">
        <v>1.0582611304526803</v>
      </c>
      <c r="CW155" s="45">
        <v>1.1855670723329965</v>
      </c>
      <c r="CX155" s="45">
        <v>0.9208631306381615</v>
      </c>
      <c r="CY155" s="45">
        <v>1.1345353277530876</v>
      </c>
      <c r="DB155" s="45"/>
      <c r="DC155" s="45">
        <f t="shared" si="140"/>
        <v>3.3293495196013674</v>
      </c>
      <c r="DD155" s="45">
        <f t="shared" si="141"/>
        <v>4.1188396783894117</v>
      </c>
      <c r="DE155" s="13">
        <f t="shared" si="110"/>
        <v>2.5357756919814505</v>
      </c>
      <c r="DF155" s="45">
        <f t="shared" si="142"/>
        <v>1.2118529219255829</v>
      </c>
      <c r="DG155" s="45">
        <f t="shared" si="143"/>
        <v>4.0164877023379182</v>
      </c>
      <c r="DH155" s="45">
        <f t="shared" si="144"/>
        <v>0.50594504663807593</v>
      </c>
      <c r="DI155" s="45">
        <f t="shared" si="145"/>
        <v>1.4833247018907094</v>
      </c>
      <c r="DJ155" s="45">
        <f t="shared" si="146"/>
        <v>1.5691666879715378</v>
      </c>
      <c r="DK155" s="45">
        <f t="shared" si="147"/>
        <v>1.8769601712167978</v>
      </c>
      <c r="DL155" s="45">
        <f t="shared" si="148"/>
        <v>1.8883435422571315</v>
      </c>
      <c r="DM155" s="45">
        <f t="shared" si="149"/>
        <v>1.0117846247424838</v>
      </c>
      <c r="DN155" s="45">
        <f t="shared" si="150"/>
        <v>1.6946330142137995</v>
      </c>
      <c r="DO155" s="45">
        <f t="shared" si="151"/>
        <v>0.95684245980170601</v>
      </c>
      <c r="DP155" s="45"/>
      <c r="DQ155" s="45"/>
      <c r="DR155">
        <f t="shared" si="152"/>
        <v>1</v>
      </c>
      <c r="DS155">
        <f t="shared" si="153"/>
        <v>0</v>
      </c>
      <c r="DT155" s="3">
        <f t="shared" si="154"/>
        <v>1</v>
      </c>
      <c r="DU155" s="3">
        <f t="shared" si="111"/>
        <v>1</v>
      </c>
      <c r="DV155" s="3">
        <f t="shared" si="155"/>
        <v>0</v>
      </c>
      <c r="DW155" s="3">
        <f t="shared" si="156"/>
        <v>1</v>
      </c>
      <c r="DX155" s="3">
        <f t="shared" si="157"/>
        <v>0</v>
      </c>
      <c r="DY155" s="3">
        <f t="shared" si="158"/>
        <v>1</v>
      </c>
      <c r="DZ155" s="3">
        <f t="shared" si="159"/>
        <v>0</v>
      </c>
      <c r="EA155" s="3">
        <f t="shared" si="160"/>
        <v>0</v>
      </c>
      <c r="EB155" s="3">
        <f t="shared" si="161"/>
        <v>0</v>
      </c>
      <c r="EC155" s="3">
        <f t="shared" si="162"/>
        <v>0</v>
      </c>
      <c r="ED155" s="3">
        <f t="shared" si="163"/>
        <v>0</v>
      </c>
      <c r="EE155" s="3">
        <f t="shared" si="164"/>
        <v>0</v>
      </c>
      <c r="EG155" s="15">
        <f t="shared" si="165"/>
        <v>10</v>
      </c>
      <c r="EH155" s="54" t="s">
        <v>137</v>
      </c>
      <c r="EI155" s="65">
        <v>1</v>
      </c>
      <c r="EJ155" t="s">
        <v>193</v>
      </c>
      <c r="EL155" t="s">
        <v>193</v>
      </c>
    </row>
    <row r="156" spans="1:180" x14ac:dyDescent="0.2">
      <c r="A156" s="9" t="s">
        <v>188</v>
      </c>
      <c r="B156" s="7" t="s">
        <v>111</v>
      </c>
      <c r="C156" s="10"/>
      <c r="D156" s="8" t="s">
        <v>113</v>
      </c>
      <c r="E156" s="9" t="s">
        <v>114</v>
      </c>
      <c r="F156" s="22" t="s">
        <v>123</v>
      </c>
      <c r="G156" s="3">
        <v>19.02</v>
      </c>
      <c r="H156" s="13">
        <v>1.3078711511089656</v>
      </c>
      <c r="I156" s="13">
        <v>0.9664041556189894</v>
      </c>
      <c r="J156" s="13">
        <v>0.8683773088255341</v>
      </c>
      <c r="K156" s="13">
        <v>8.8539072683948081</v>
      </c>
      <c r="L156" s="13">
        <v>0.54112683464810085</v>
      </c>
      <c r="M156" s="13">
        <v>3.6189518529293356</v>
      </c>
      <c r="N156" s="13">
        <v>1.4010498097745094</v>
      </c>
      <c r="O156" s="13">
        <v>13.173806343039661</v>
      </c>
      <c r="P156" s="13">
        <v>3.2963613501160167</v>
      </c>
      <c r="Q156" s="13">
        <v>1.1457674542391723</v>
      </c>
      <c r="R156" s="13">
        <v>3.9353944519830106</v>
      </c>
      <c r="S156" s="13">
        <v>0.48896631407278257</v>
      </c>
      <c r="T156" s="13">
        <v>1.457196659603355</v>
      </c>
      <c r="U156" s="13">
        <v>1.141316215761027</v>
      </c>
      <c r="V156" s="13">
        <v>1.0878768449613501</v>
      </c>
      <c r="W156" s="13">
        <v>1.2574236621813433</v>
      </c>
      <c r="X156" s="13">
        <v>0.71642475355469748</v>
      </c>
      <c r="Y156" s="13">
        <v>1.4039628665981112</v>
      </c>
      <c r="Z156" s="13">
        <v>0.87346225652966258</v>
      </c>
      <c r="AA156" s="13">
        <v>5.7080545258070678</v>
      </c>
      <c r="AB156" s="13">
        <v>1.0513321342120077</v>
      </c>
      <c r="AC156" s="13">
        <v>0.79069300613896887</v>
      </c>
      <c r="AD156" s="13">
        <v>0.64505130766546359</v>
      </c>
      <c r="AE156" s="13">
        <v>1.2577641482360724</v>
      </c>
      <c r="AF156" s="13">
        <v>0.6007461966310188</v>
      </c>
      <c r="AG156" s="13">
        <v>1.3244032988692622</v>
      </c>
      <c r="AH156" s="13">
        <v>0.91496992155879464</v>
      </c>
      <c r="AI156" s="13">
        <v>0.44933844274505103</v>
      </c>
      <c r="AJ156" s="13">
        <v>0.40367214761753256</v>
      </c>
      <c r="AK156" s="13">
        <v>1.2667182364692708</v>
      </c>
      <c r="AL156" s="13">
        <v>0.85404845553937947</v>
      </c>
      <c r="AM156" s="13">
        <v>0.88167214501497559</v>
      </c>
      <c r="AN156" s="13">
        <v>0.78954792793004658</v>
      </c>
      <c r="AO156" s="13">
        <v>1.629780453022966</v>
      </c>
      <c r="AP156" s="13">
        <v>0.74946471055038522</v>
      </c>
      <c r="AQ156" s="13">
        <v>0.8662319863873984</v>
      </c>
      <c r="AR156" s="13">
        <v>4.8786616961912115</v>
      </c>
      <c r="AS156" s="13">
        <v>0.35465692244702818</v>
      </c>
      <c r="AT156" s="13">
        <v>1.3390077466031141</v>
      </c>
      <c r="AU156" s="13">
        <v>1.0177205835195102</v>
      </c>
      <c r="AV156" s="13">
        <v>2.3352563033251275</v>
      </c>
      <c r="AW156" s="13">
        <v>1.016623758332373</v>
      </c>
      <c r="AX156" s="13">
        <v>0.72313644971176849</v>
      </c>
      <c r="AY156" s="13">
        <v>0.92762004116061225</v>
      </c>
      <c r="AZ156" s="13">
        <v>0.87506019397454504</v>
      </c>
      <c r="BA156" s="13">
        <v>0.52301784372407789</v>
      </c>
      <c r="BB156" s="13">
        <v>0.97535918390883192</v>
      </c>
      <c r="BC156" s="13">
        <v>1.0152565222218615</v>
      </c>
      <c r="BD156" s="13">
        <v>1.6958849814851995</v>
      </c>
      <c r="BE156" s="13">
        <v>2.0289011305518261</v>
      </c>
      <c r="BF156" s="13">
        <v>0.57979204265824336</v>
      </c>
      <c r="BG156" s="13">
        <v>0.78937670593166687</v>
      </c>
      <c r="BH156" s="13">
        <v>1.0387490563943031</v>
      </c>
      <c r="BI156" s="13">
        <v>0.81561934974788464</v>
      </c>
      <c r="BJ156" s="13">
        <v>1.5803008030208867</v>
      </c>
      <c r="BK156" s="13">
        <v>1.3390077466031141</v>
      </c>
      <c r="BL156" s="13">
        <v>0.6299521641996767</v>
      </c>
      <c r="BM156" s="13">
        <v>0.8118396876208096</v>
      </c>
      <c r="BN156" s="13">
        <v>1.8079178661843929</v>
      </c>
      <c r="BO156" s="13">
        <v>0.80877524809927581</v>
      </c>
      <c r="BP156" s="13">
        <v>1.5501215953006648</v>
      </c>
      <c r="BQ156" s="13">
        <v>2.2721153131346572</v>
      </c>
      <c r="BR156" s="13">
        <v>1.3433864670404663</v>
      </c>
      <c r="BS156" s="13">
        <v>3.6816829149877064</v>
      </c>
      <c r="BT156" s="13">
        <v>0.81645102796751368</v>
      </c>
      <c r="BU156" s="13">
        <v>0.54764579455230966</v>
      </c>
      <c r="BV156" s="13">
        <v>0.57012465905775089</v>
      </c>
      <c r="BW156" s="13">
        <v>0.43595666259143889</v>
      </c>
      <c r="BX156" s="13">
        <v>1.3285269689609664</v>
      </c>
      <c r="BY156" s="13">
        <v>1.4264589777514882</v>
      </c>
      <c r="BZ156" s="13">
        <v>0.96347174498409538</v>
      </c>
      <c r="CA156" s="13">
        <v>1.2814683277405696</v>
      </c>
      <c r="CB156" s="13">
        <v>1.3839520067372404</v>
      </c>
      <c r="CC156" s="13">
        <v>0.67960647900836346</v>
      </c>
      <c r="CD156" s="13">
        <v>0.53206225584616529</v>
      </c>
      <c r="CE156" s="13">
        <v>0.8105313202652763</v>
      </c>
      <c r="CF156" s="13">
        <v>0.4319707422823143</v>
      </c>
      <c r="CG156" s="13">
        <v>0.99124896495646908</v>
      </c>
      <c r="CH156" s="13">
        <v>1.4369799680331254</v>
      </c>
      <c r="CI156" s="13">
        <v>0.88828759538616675</v>
      </c>
      <c r="CJ156" s="13">
        <v>1.2827021252136597</v>
      </c>
      <c r="CK156" s="13">
        <v>0.89283623679865831</v>
      </c>
      <c r="CL156" s="13">
        <v>0.67738124614295891</v>
      </c>
      <c r="CM156" s="13">
        <v>1.1724772528668086</v>
      </c>
      <c r="CN156" s="13">
        <v>1.3174580845161523</v>
      </c>
      <c r="CO156" s="13">
        <v>1.2502846884609209</v>
      </c>
      <c r="CP156" s="13">
        <v>1.0440714294927029</v>
      </c>
      <c r="CQ156" s="13">
        <v>0.76178414478255452</v>
      </c>
      <c r="CR156" s="13">
        <v>1.4342957228876203</v>
      </c>
      <c r="CS156" s="13">
        <v>0.73127748624367528</v>
      </c>
      <c r="CT156" s="13">
        <v>0.55477993820452609</v>
      </c>
      <c r="CU156" s="13">
        <v>1.2714795399238292</v>
      </c>
      <c r="CV156" s="13">
        <v>0.96441588852194016</v>
      </c>
      <c r="CW156" s="13">
        <v>1.3097275876575796</v>
      </c>
      <c r="CX156" s="13">
        <v>0.88472321046280333</v>
      </c>
      <c r="CY156" s="13">
        <v>0.7739659873825312</v>
      </c>
      <c r="DB156" s="13"/>
      <c r="DC156" s="13">
        <f t="shared" si="140"/>
        <v>8.8539072683948081</v>
      </c>
      <c r="DD156" s="13">
        <f t="shared" si="141"/>
        <v>3.6189518529293356</v>
      </c>
      <c r="DE156" s="13">
        <f t="shared" si="110"/>
        <v>3.2963613501160167</v>
      </c>
      <c r="DF156" s="13">
        <f t="shared" si="142"/>
        <v>1.457196659603355</v>
      </c>
      <c r="DG156" s="13">
        <f t="shared" si="143"/>
        <v>4.8786616961912115</v>
      </c>
      <c r="DH156" s="13">
        <f t="shared" si="144"/>
        <v>1.3390077466031141</v>
      </c>
      <c r="DI156" s="13">
        <f t="shared" si="145"/>
        <v>1.6958849814851995</v>
      </c>
      <c r="DJ156" s="13">
        <f t="shared" si="146"/>
        <v>1.5501215953006648</v>
      </c>
      <c r="DK156" s="13">
        <f t="shared" si="147"/>
        <v>2.2721153131346572</v>
      </c>
      <c r="DL156" s="13">
        <f t="shared" si="148"/>
        <v>0.54764579455230966</v>
      </c>
      <c r="DM156" s="13">
        <f t="shared" si="149"/>
        <v>1.4264589777514882</v>
      </c>
      <c r="DN156" s="13">
        <f t="shared" si="150"/>
        <v>1.3174580845161523</v>
      </c>
      <c r="DO156" s="13">
        <f t="shared" si="151"/>
        <v>1.2502846884609209</v>
      </c>
      <c r="DP156" s="13"/>
      <c r="DQ156" s="13"/>
      <c r="DR156">
        <f t="shared" si="152"/>
        <v>1</v>
      </c>
      <c r="DS156">
        <f t="shared" si="153"/>
        <v>0</v>
      </c>
      <c r="DT156" s="3">
        <f t="shared" si="154"/>
        <v>1</v>
      </c>
      <c r="DU156" s="3">
        <f t="shared" si="111"/>
        <v>1</v>
      </c>
      <c r="DV156" s="3">
        <f t="shared" si="155"/>
        <v>1</v>
      </c>
      <c r="DW156" s="3">
        <f t="shared" si="156"/>
        <v>1</v>
      </c>
      <c r="DX156" s="3">
        <f t="shared" si="157"/>
        <v>0</v>
      </c>
      <c r="DY156" s="3">
        <f t="shared" si="158"/>
        <v>1</v>
      </c>
      <c r="DZ156" s="3">
        <f t="shared" si="159"/>
        <v>0</v>
      </c>
      <c r="EA156" s="3">
        <f t="shared" si="160"/>
        <v>0</v>
      </c>
      <c r="EB156" s="3">
        <f t="shared" si="161"/>
        <v>0</v>
      </c>
      <c r="EC156" s="3">
        <f t="shared" si="162"/>
        <v>1</v>
      </c>
      <c r="ED156" s="3">
        <f t="shared" si="163"/>
        <v>0</v>
      </c>
      <c r="EE156" s="3">
        <f t="shared" si="164"/>
        <v>0</v>
      </c>
      <c r="EG156" s="15">
        <f t="shared" si="165"/>
        <v>13</v>
      </c>
      <c r="EH156" s="55"/>
      <c r="EI156" s="65">
        <v>1</v>
      </c>
    </row>
    <row r="157" spans="1:180" x14ac:dyDescent="0.2">
      <c r="A157" s="9" t="s">
        <v>189</v>
      </c>
      <c r="B157" s="7" t="s">
        <v>111</v>
      </c>
      <c r="C157" s="10"/>
      <c r="D157" s="8" t="s">
        <v>113</v>
      </c>
      <c r="E157" s="9" t="s">
        <v>114</v>
      </c>
      <c r="F157" s="16" t="s">
        <v>118</v>
      </c>
      <c r="G157" s="3">
        <v>26.69</v>
      </c>
      <c r="H157" s="13">
        <v>3.3936397815478623</v>
      </c>
      <c r="I157" s="13">
        <v>2.7130985070180635</v>
      </c>
      <c r="J157" s="13">
        <v>0.23898265515103878</v>
      </c>
      <c r="K157" s="13">
        <v>26.820055814729937</v>
      </c>
      <c r="L157" s="13">
        <v>44.946502401352241</v>
      </c>
      <c r="M157" s="13">
        <v>90.650179517405832</v>
      </c>
      <c r="N157" s="13">
        <v>0.72016393022565806</v>
      </c>
      <c r="O157" s="13">
        <v>1.5146943414788296</v>
      </c>
      <c r="P157" s="13">
        <v>0.55958420030825495</v>
      </c>
      <c r="Q157" s="13">
        <v>0.31094377446235055</v>
      </c>
      <c r="R157" s="13">
        <v>0.34360774016975471</v>
      </c>
      <c r="S157" s="13">
        <v>21.077888954304932</v>
      </c>
      <c r="T157" s="13">
        <v>21.365550949756997</v>
      </c>
      <c r="U157" s="13">
        <v>7.020688253238391</v>
      </c>
      <c r="V157" s="13">
        <v>26.17850265436466</v>
      </c>
      <c r="W157" s="13">
        <v>3.6362936813701983</v>
      </c>
      <c r="X157" s="13">
        <v>0.99414712215095558</v>
      </c>
      <c r="Y157" s="13">
        <v>3.5581964270072981</v>
      </c>
      <c r="Z157" s="13">
        <v>74.196147837125793</v>
      </c>
      <c r="AA157" s="13">
        <v>1.3805616183808016</v>
      </c>
      <c r="AB157" s="13">
        <v>1.7127010949701433</v>
      </c>
      <c r="AC157" s="13">
        <v>2.0266143091997355</v>
      </c>
      <c r="AD157" s="13">
        <v>3.1145563912641863</v>
      </c>
      <c r="AE157" s="13">
        <v>0.42515436271708357</v>
      </c>
      <c r="AF157" s="13">
        <v>5.2555233648678987</v>
      </c>
      <c r="AG157" s="13">
        <v>32.339674725407207</v>
      </c>
      <c r="AH157" s="13">
        <v>2.0683852375729277</v>
      </c>
      <c r="AI157" s="13">
        <v>0.94742755045808502</v>
      </c>
      <c r="AJ157" s="13">
        <v>1.0661930787955005</v>
      </c>
      <c r="AK157" s="13">
        <v>0.84888818917576925</v>
      </c>
      <c r="AL157" s="13">
        <v>0.71018824709826611</v>
      </c>
      <c r="AM157" s="13">
        <v>7.9409163917049871E-2</v>
      </c>
      <c r="AN157" s="13">
        <v>8.984563314951906</v>
      </c>
      <c r="AO157" s="13">
        <v>4.4284867626058269</v>
      </c>
      <c r="AP157" s="13">
        <v>1.907789795774097</v>
      </c>
      <c r="AQ157" s="13">
        <v>1.5707687860895638</v>
      </c>
      <c r="AR157" s="13">
        <v>171.96062625335796</v>
      </c>
      <c r="AS157" s="13">
        <v>66.512329850718885</v>
      </c>
      <c r="AT157" s="13">
        <v>7.7653588734439882</v>
      </c>
      <c r="AU157" s="13">
        <v>1.3565553768481697</v>
      </c>
      <c r="AV157" s="13">
        <v>8.6787843829445261</v>
      </c>
      <c r="AW157" s="13">
        <v>3.7748850936371419</v>
      </c>
      <c r="AX157" s="13">
        <v>5.2405769022619078</v>
      </c>
      <c r="AY157" s="13">
        <v>5.6366880814966596</v>
      </c>
      <c r="AZ157" s="13">
        <v>1.1265658210323539</v>
      </c>
      <c r="BA157" s="13">
        <v>1.8118869983801404</v>
      </c>
      <c r="BB157" s="13">
        <v>2.5255760205930624</v>
      </c>
      <c r="BC157" s="13">
        <v>1.1730589570934702</v>
      </c>
      <c r="BD157" s="13">
        <v>4.8866116006731293</v>
      </c>
      <c r="BE157" s="13">
        <v>96.606403103559231</v>
      </c>
      <c r="BF157" s="13">
        <v>4.4421970505027497</v>
      </c>
      <c r="BG157" s="13">
        <v>2.2528348283192789</v>
      </c>
      <c r="BH157" s="13">
        <v>1.1806043746829529</v>
      </c>
      <c r="BI157" s="13">
        <v>9.0614841425181289</v>
      </c>
      <c r="BJ157" s="13">
        <v>3.4599856991225146</v>
      </c>
      <c r="BK157" s="13">
        <v>7.7653588734439882</v>
      </c>
      <c r="BL157" s="13">
        <v>6.27780817023792</v>
      </c>
      <c r="BM157" s="13">
        <v>1.69439011154054</v>
      </c>
      <c r="BN157" s="13">
        <v>15.73112456420191</v>
      </c>
      <c r="BO157" s="13">
        <v>2.1635641432311163</v>
      </c>
      <c r="BP157" s="13">
        <v>8.4561361989374895</v>
      </c>
      <c r="BQ157" s="13">
        <v>84.941520965405331</v>
      </c>
      <c r="BR157" s="13">
        <v>1.982546023248061</v>
      </c>
      <c r="BS157" s="13">
        <v>0.38518538950863751</v>
      </c>
      <c r="BT157" s="13">
        <v>2.4452684793892487</v>
      </c>
      <c r="BU157" s="13">
        <v>23.378674894231654</v>
      </c>
      <c r="BV157" s="13">
        <v>7.1669341702641276E-2</v>
      </c>
      <c r="BW157" s="13">
        <v>2.455522853528286</v>
      </c>
      <c r="BX157" s="13">
        <v>1.3381830948266835</v>
      </c>
      <c r="BY157" s="13">
        <v>27.605851968313161</v>
      </c>
      <c r="BZ157" s="13">
        <v>8.5946851487714895</v>
      </c>
      <c r="CA157" s="13">
        <v>2.8315034387522098</v>
      </c>
      <c r="CB157" s="13">
        <v>1.430255994001302</v>
      </c>
      <c r="CC157" s="13">
        <v>3.1456288962845864</v>
      </c>
      <c r="CD157" s="13">
        <v>9.8660234880348696</v>
      </c>
      <c r="CE157" s="13">
        <v>2.5801746466181545</v>
      </c>
      <c r="CF157" s="13">
        <v>8.612081691632735</v>
      </c>
      <c r="CG157" s="13">
        <v>1.2752911118800043</v>
      </c>
      <c r="CH157" s="13">
        <v>0.11101574542004107</v>
      </c>
      <c r="CI157" s="13">
        <v>0.5330965393977507</v>
      </c>
      <c r="CJ157" s="13">
        <v>2.6237876700560521</v>
      </c>
      <c r="CK157" s="13">
        <v>1.1021424302508673</v>
      </c>
      <c r="CL157" s="13">
        <v>0.36032439115590748</v>
      </c>
      <c r="CM157" s="13">
        <v>0.74855364929405643</v>
      </c>
      <c r="CN157" s="13">
        <v>4.0305392756430969</v>
      </c>
      <c r="CO157" s="13">
        <v>9.0401913853599094</v>
      </c>
      <c r="CP157" s="13">
        <v>0.53331303076500169</v>
      </c>
      <c r="CQ157" s="13">
        <v>0.70291681454692778</v>
      </c>
      <c r="CR157" s="13">
        <v>0.20723260481616962</v>
      </c>
      <c r="CS157" s="13">
        <v>0.74656950203051253</v>
      </c>
      <c r="CT157" s="13">
        <v>1.8701343069198013</v>
      </c>
      <c r="CU157" s="13">
        <v>0.64218400951658827</v>
      </c>
      <c r="CV157" s="13">
        <v>0.90231036442575174</v>
      </c>
      <c r="CW157" s="13">
        <v>3.4237498179834742</v>
      </c>
      <c r="CX157" s="13">
        <v>5.5062062357202706</v>
      </c>
      <c r="CY157" s="13">
        <v>1.1503728507319275</v>
      </c>
      <c r="DB157" s="13"/>
      <c r="DC157" s="13">
        <f t="shared" si="140"/>
        <v>26.820055814729937</v>
      </c>
      <c r="DD157" s="13">
        <f t="shared" si="141"/>
        <v>90.650179517405832</v>
      </c>
      <c r="DE157" s="13">
        <f t="shared" si="110"/>
        <v>0.55958420030825495</v>
      </c>
      <c r="DF157" s="13">
        <f t="shared" si="142"/>
        <v>21.365550949756997</v>
      </c>
      <c r="DG157" s="13">
        <f t="shared" si="143"/>
        <v>171.96062625335796</v>
      </c>
      <c r="DH157" s="13">
        <f t="shared" si="144"/>
        <v>7.7653588734439882</v>
      </c>
      <c r="DI157" s="13">
        <f t="shared" si="145"/>
        <v>4.8866116006731293</v>
      </c>
      <c r="DJ157" s="13">
        <f t="shared" si="146"/>
        <v>8.4561361989374895</v>
      </c>
      <c r="DK157" s="13">
        <f t="shared" si="147"/>
        <v>84.941520965405331</v>
      </c>
      <c r="DL157" s="13">
        <f t="shared" si="148"/>
        <v>23.378674894231654</v>
      </c>
      <c r="DM157" s="13">
        <f t="shared" si="149"/>
        <v>27.605851968313161</v>
      </c>
      <c r="DN157" s="13">
        <f t="shared" si="150"/>
        <v>4.0305392756430969</v>
      </c>
      <c r="DO157" s="13">
        <f t="shared" si="151"/>
        <v>9.0401913853599094</v>
      </c>
      <c r="DP157" s="13"/>
      <c r="DQ157" s="13"/>
      <c r="DR157">
        <f t="shared" si="152"/>
        <v>1</v>
      </c>
      <c r="DS157">
        <f t="shared" si="153"/>
        <v>1</v>
      </c>
      <c r="DT157" s="3">
        <f t="shared" si="154"/>
        <v>1</v>
      </c>
      <c r="DU157" s="3">
        <f t="shared" si="111"/>
        <v>0</v>
      </c>
      <c r="DV157" s="3">
        <f t="shared" si="155"/>
        <v>1</v>
      </c>
      <c r="DW157" s="3">
        <f t="shared" si="156"/>
        <v>1</v>
      </c>
      <c r="DX157" s="3">
        <f t="shared" si="157"/>
        <v>1</v>
      </c>
      <c r="DY157" s="3">
        <f t="shared" si="158"/>
        <v>1</v>
      </c>
      <c r="DZ157" s="3">
        <f t="shared" si="159"/>
        <v>1</v>
      </c>
      <c r="EA157" s="3">
        <f t="shared" si="160"/>
        <v>1</v>
      </c>
      <c r="EB157" s="3">
        <f t="shared" si="161"/>
        <v>1</v>
      </c>
      <c r="EC157" s="3">
        <f t="shared" si="162"/>
        <v>1</v>
      </c>
      <c r="ED157" s="3">
        <f t="shared" si="163"/>
        <v>1</v>
      </c>
      <c r="EE157" s="3">
        <f t="shared" si="164"/>
        <v>1</v>
      </c>
      <c r="EG157" s="15">
        <f t="shared" si="165"/>
        <v>34</v>
      </c>
      <c r="EH157" s="56" t="s">
        <v>112</v>
      </c>
      <c r="EI157" s="65">
        <v>1</v>
      </c>
      <c r="EJ157" t="s">
        <v>201</v>
      </c>
      <c r="EK157" t="s">
        <v>193</v>
      </c>
      <c r="EL157" t="s">
        <v>193</v>
      </c>
    </row>
    <row r="158" spans="1:180" x14ac:dyDescent="0.2">
      <c r="A158" s="9" t="s">
        <v>189</v>
      </c>
      <c r="B158" s="7" t="s">
        <v>111</v>
      </c>
      <c r="C158" s="10"/>
      <c r="D158" s="8" t="s">
        <v>113</v>
      </c>
      <c r="E158" s="9" t="s">
        <v>114</v>
      </c>
      <c r="F158" s="22" t="s">
        <v>123</v>
      </c>
      <c r="G158" s="3">
        <v>25.81</v>
      </c>
      <c r="H158" s="13">
        <v>1.678555706008654</v>
      </c>
      <c r="I158" s="13">
        <v>2.014886486734746</v>
      </c>
      <c r="J158" s="13">
        <v>0.23756495484138407</v>
      </c>
      <c r="K158" s="13">
        <v>26.106085877088837</v>
      </c>
      <c r="L158" s="13">
        <v>57.442183774511321</v>
      </c>
      <c r="M158" s="13">
        <v>34.191644643010818</v>
      </c>
      <c r="N158" s="13">
        <v>0.55729311961675598</v>
      </c>
      <c r="O158" s="13">
        <v>2.3127356015558562</v>
      </c>
      <c r="P158" s="13">
        <v>1.5592739308239856</v>
      </c>
      <c r="Q158" s="13">
        <v>0.19161923105046591</v>
      </c>
      <c r="R158" s="13">
        <v>0.53830967009768482</v>
      </c>
      <c r="S158" s="13">
        <v>15.865344942466805</v>
      </c>
      <c r="T158" s="13">
        <v>17.916235043201507</v>
      </c>
      <c r="U158" s="13">
        <v>5.0304887079200391</v>
      </c>
      <c r="V158" s="13">
        <v>29.273335653296645</v>
      </c>
      <c r="W158" s="13">
        <v>4.7914782409340493</v>
      </c>
      <c r="X158" s="13">
        <v>9.2070774361031088E-2</v>
      </c>
      <c r="Y158" s="13">
        <v>2.3941354536162156</v>
      </c>
      <c r="Z158" s="13">
        <v>43.556534525327827</v>
      </c>
      <c r="AA158" s="13">
        <v>1.2422875206915831</v>
      </c>
      <c r="AB158" s="13">
        <v>1.9755009141438007</v>
      </c>
      <c r="AC158" s="13">
        <v>0.83577677203460221</v>
      </c>
      <c r="AD158" s="13">
        <v>2.3578726878252061</v>
      </c>
      <c r="AE158" s="13">
        <v>1.5810263563268001</v>
      </c>
      <c r="AF158" s="13">
        <v>3.1055041908432202</v>
      </c>
      <c r="AG158" s="13">
        <v>24.341438252220257</v>
      </c>
      <c r="AH158" s="13">
        <v>1.7922802257124071</v>
      </c>
      <c r="AI158" s="13">
        <v>9.9158097439908388E-2</v>
      </c>
      <c r="AJ158" s="13">
        <v>0.55526791986619672</v>
      </c>
      <c r="AK158" s="13">
        <v>0.97339390965727135</v>
      </c>
      <c r="AL158" s="13">
        <v>0.67473356220922243</v>
      </c>
      <c r="AM158" s="13">
        <v>5.0356233431618748E-2</v>
      </c>
      <c r="AN158" s="13">
        <v>1.3005291622908286</v>
      </c>
      <c r="AO158" s="13">
        <v>4.4836623350396518</v>
      </c>
      <c r="AP158" s="13">
        <v>0.76521255726157777</v>
      </c>
      <c r="AQ158" s="13">
        <v>1.0445093097820424</v>
      </c>
      <c r="AR158" s="13">
        <v>395.21268554907198</v>
      </c>
      <c r="AS158" s="13">
        <v>114.9207905752401</v>
      </c>
      <c r="AT158" s="13">
        <v>2.8307106892218621</v>
      </c>
      <c r="AU158" s="13">
        <v>0.75019706404317743</v>
      </c>
      <c r="AV158" s="13">
        <v>7.8548346166589607</v>
      </c>
      <c r="AW158" s="13">
        <v>2.9358654510358368</v>
      </c>
      <c r="AX158" s="13">
        <v>3.9513340057309039</v>
      </c>
      <c r="AY158" s="13">
        <v>3.5840875887831891</v>
      </c>
      <c r="AZ158" s="13">
        <v>0.69614230978840486</v>
      </c>
      <c r="BA158" s="13">
        <v>0.74480366265603215</v>
      </c>
      <c r="BB158" s="13">
        <v>1.5518676311297959</v>
      </c>
      <c r="BC158" s="13">
        <v>1.2242042616092181</v>
      </c>
      <c r="BD158" s="13">
        <v>3.0568342481965871</v>
      </c>
      <c r="BE158" s="13">
        <v>142.09367856919422</v>
      </c>
      <c r="BF158" s="13">
        <v>2.1940667818699393</v>
      </c>
      <c r="BG158" s="13">
        <v>1.336802050871625</v>
      </c>
      <c r="BH158" s="13">
        <v>1.4091714650366964</v>
      </c>
      <c r="BI158" s="13">
        <v>2.4791131116795984E-2</v>
      </c>
      <c r="BJ158" s="13">
        <v>1.2747366198489043</v>
      </c>
      <c r="BK158" s="13">
        <v>2.8307106892218621</v>
      </c>
      <c r="BL158" s="13">
        <v>2.0609566875673822</v>
      </c>
      <c r="BM158" s="13">
        <v>0.38137092761727381</v>
      </c>
      <c r="BN158" s="13">
        <v>52.503043033678821</v>
      </c>
      <c r="BO158" s="13">
        <v>2.4348126231760165</v>
      </c>
      <c r="BP158" s="13">
        <v>5.7452966587362315</v>
      </c>
      <c r="BQ158" s="13">
        <v>132.88514762817715</v>
      </c>
      <c r="BR158" s="13">
        <v>1.0687129463133165</v>
      </c>
      <c r="BS158" s="13">
        <v>2.6396842687384212</v>
      </c>
      <c r="BT158" s="13">
        <v>3.1545588348074336</v>
      </c>
      <c r="BU158" s="13">
        <v>4.8612084411326748</v>
      </c>
      <c r="BV158" s="13">
        <v>1.3007550491498767</v>
      </c>
      <c r="BW158" s="13">
        <v>2.0452208409509223</v>
      </c>
      <c r="BX158" s="13">
        <v>0.80654532474663021</v>
      </c>
      <c r="BY158" s="13">
        <v>24.631596912074361</v>
      </c>
      <c r="BZ158" s="13">
        <v>8.4345684950302928</v>
      </c>
      <c r="CA158" s="13">
        <v>6.095725011998895</v>
      </c>
      <c r="CB158" s="13">
        <v>0.60659012356633701</v>
      </c>
      <c r="CC158" s="13">
        <v>2.7755458231068459</v>
      </c>
      <c r="CD158" s="13">
        <v>10.194131534516639</v>
      </c>
      <c r="CE158" s="13">
        <v>2.6334240288290189</v>
      </c>
      <c r="CF158" s="13">
        <v>2.9059411894374731</v>
      </c>
      <c r="CG158" s="13">
        <v>0.8749784314370862</v>
      </c>
      <c r="CH158" s="13">
        <v>0.30208782597761347</v>
      </c>
      <c r="CI158" s="13">
        <v>0.39204706100759606</v>
      </c>
      <c r="CJ158" s="13">
        <v>2.4270203080591144</v>
      </c>
      <c r="CK158" s="13">
        <v>1.4107550235991455</v>
      </c>
      <c r="CL158" s="13">
        <v>0.4626650257008702</v>
      </c>
      <c r="CM158" s="13">
        <v>0.9927896177166643</v>
      </c>
      <c r="CN158" s="13">
        <v>9.9711303607756889</v>
      </c>
      <c r="CO158" s="13">
        <v>8.1243738746391543</v>
      </c>
      <c r="CP158" s="13">
        <v>1.4461532223744522</v>
      </c>
      <c r="CQ158" s="13">
        <v>0.32929537769226996</v>
      </c>
      <c r="CR158" s="13">
        <v>1.2926596837732012</v>
      </c>
      <c r="CS158" s="13">
        <v>1.1716087327785376</v>
      </c>
      <c r="CT158" s="13">
        <v>1.3286743234994505</v>
      </c>
      <c r="CU158" s="13">
        <v>1.1068872297001882</v>
      </c>
      <c r="CV158" s="13">
        <v>0.86317639902841237</v>
      </c>
      <c r="CW158" s="13">
        <v>4.956311197723676</v>
      </c>
      <c r="CX158" s="13">
        <v>5.9105733207629712</v>
      </c>
      <c r="CY158" s="13">
        <v>0.59888133413283762</v>
      </c>
      <c r="DB158" s="13"/>
      <c r="DC158" s="13">
        <f t="shared" si="140"/>
        <v>26.106085877088837</v>
      </c>
      <c r="DD158" s="13">
        <f t="shared" si="141"/>
        <v>34.191644643010818</v>
      </c>
      <c r="DE158" s="13">
        <f t="shared" si="110"/>
        <v>1.5592739308239856</v>
      </c>
      <c r="DF158" s="13">
        <f t="shared" si="142"/>
        <v>17.916235043201507</v>
      </c>
      <c r="DG158" s="13">
        <f t="shared" si="143"/>
        <v>395.21268554907198</v>
      </c>
      <c r="DH158" s="13">
        <f t="shared" si="144"/>
        <v>2.8307106892218621</v>
      </c>
      <c r="DI158" s="13">
        <f t="shared" si="145"/>
        <v>3.0568342481965871</v>
      </c>
      <c r="DJ158" s="13">
        <f t="shared" si="146"/>
        <v>5.7452966587362315</v>
      </c>
      <c r="DK158" s="13">
        <f t="shared" si="147"/>
        <v>132.88514762817715</v>
      </c>
      <c r="DL158" s="13">
        <f t="shared" si="148"/>
        <v>4.8612084411326748</v>
      </c>
      <c r="DM158" s="13">
        <f t="shared" si="149"/>
        <v>24.631596912074361</v>
      </c>
      <c r="DN158" s="13">
        <f t="shared" si="150"/>
        <v>9.9711303607756889</v>
      </c>
      <c r="DO158" s="13">
        <f t="shared" si="151"/>
        <v>8.1243738746391543</v>
      </c>
      <c r="DP158" s="13"/>
      <c r="DQ158" s="13"/>
      <c r="DR158">
        <f t="shared" si="152"/>
        <v>1</v>
      </c>
      <c r="DS158">
        <f t="shared" si="153"/>
        <v>1</v>
      </c>
      <c r="DT158" s="3">
        <f t="shared" si="154"/>
        <v>1</v>
      </c>
      <c r="DU158" s="3">
        <f t="shared" si="111"/>
        <v>0</v>
      </c>
      <c r="DV158" s="3">
        <f t="shared" si="155"/>
        <v>1</v>
      </c>
      <c r="DW158" s="3">
        <f t="shared" si="156"/>
        <v>1</v>
      </c>
      <c r="DX158" s="3">
        <f t="shared" si="157"/>
        <v>0</v>
      </c>
      <c r="DY158" s="3">
        <f t="shared" si="158"/>
        <v>1</v>
      </c>
      <c r="DZ158" s="3">
        <f t="shared" si="159"/>
        <v>1</v>
      </c>
      <c r="EA158" s="3">
        <f t="shared" si="160"/>
        <v>1</v>
      </c>
      <c r="EB158" s="3">
        <f t="shared" si="161"/>
        <v>1</v>
      </c>
      <c r="EC158" s="3">
        <f t="shared" si="162"/>
        <v>1</v>
      </c>
      <c r="ED158" s="3">
        <f t="shared" si="163"/>
        <v>1</v>
      </c>
      <c r="EE158" s="3">
        <f t="shared" si="164"/>
        <v>1</v>
      </c>
      <c r="EG158" s="15">
        <f t="shared" si="165"/>
        <v>32</v>
      </c>
      <c r="EH158" s="57"/>
      <c r="EI158" s="65">
        <v>1</v>
      </c>
      <c r="EK158" t="s">
        <v>193</v>
      </c>
    </row>
    <row r="159" spans="1:180" x14ac:dyDescent="0.2">
      <c r="A159" s="9" t="s">
        <v>190</v>
      </c>
      <c r="B159" s="7" t="s">
        <v>111</v>
      </c>
      <c r="C159" s="10"/>
      <c r="D159" s="8" t="s">
        <v>113</v>
      </c>
      <c r="E159" s="9" t="s">
        <v>114</v>
      </c>
      <c r="F159" s="16" t="s">
        <v>118</v>
      </c>
      <c r="G159" s="3">
        <v>21.13</v>
      </c>
      <c r="H159" s="13">
        <v>2.8339875844621609</v>
      </c>
      <c r="I159" s="13">
        <v>1.7776131938072262</v>
      </c>
      <c r="J159" s="13">
        <v>0.42190141152663746</v>
      </c>
      <c r="K159" s="13">
        <v>13.04332998903541</v>
      </c>
      <c r="L159" s="13">
        <v>3.5067557508679856</v>
      </c>
      <c r="M159" s="13">
        <v>4.0062097907834797</v>
      </c>
      <c r="N159" s="13">
        <v>1.9137431958296527</v>
      </c>
      <c r="O159" s="13">
        <v>4.4352846381778894</v>
      </c>
      <c r="P159" s="13">
        <v>4.7979799675598631</v>
      </c>
      <c r="Q159" s="13">
        <v>1.9652674199358946</v>
      </c>
      <c r="R159" s="13">
        <v>0.86984752571818924</v>
      </c>
      <c r="S159" s="13">
        <v>78.122081099639658</v>
      </c>
      <c r="T159" s="13">
        <v>1.5770349299413644</v>
      </c>
      <c r="U159" s="13">
        <v>2.3976356960115943</v>
      </c>
      <c r="V159" s="13">
        <v>2.7900880971689275</v>
      </c>
      <c r="W159" s="13">
        <v>3.2545740100833029</v>
      </c>
      <c r="X159" s="13">
        <v>0.43272766859387002</v>
      </c>
      <c r="Y159" s="13">
        <v>2.1903268263469502</v>
      </c>
      <c r="Z159" s="13">
        <v>4.7346979139043253</v>
      </c>
      <c r="AA159" s="13">
        <v>2.6121817516900419</v>
      </c>
      <c r="AB159" s="13">
        <v>1.7608516766677911</v>
      </c>
      <c r="AC159" s="13">
        <v>2.5124093639214564</v>
      </c>
      <c r="AD159" s="13">
        <v>1.8519263102842951</v>
      </c>
      <c r="AE159" s="13">
        <v>1.3250608812691391</v>
      </c>
      <c r="AF159" s="13">
        <v>1.6515657899377347</v>
      </c>
      <c r="AG159" s="13">
        <v>2.274001590118484</v>
      </c>
      <c r="AH159" s="13">
        <v>2.4768472749417532</v>
      </c>
      <c r="AI159" s="13">
        <v>1.1583630833851912</v>
      </c>
      <c r="AJ159" s="13">
        <v>1.4767941282739916</v>
      </c>
      <c r="AK159" s="13">
        <v>1.7334502690361706</v>
      </c>
      <c r="AL159" s="13">
        <v>1.6203139674518072</v>
      </c>
      <c r="AM159" s="13">
        <v>0.91728968137488154</v>
      </c>
      <c r="AN159" s="13">
        <v>4.1337421043380367</v>
      </c>
      <c r="AO159" s="13">
        <v>1.9010728350477493</v>
      </c>
      <c r="AP159" s="13">
        <v>1.707519697278381</v>
      </c>
      <c r="AQ159" s="13">
        <v>1.4454020389466455</v>
      </c>
      <c r="AR159" s="13">
        <v>7.6525176078465815</v>
      </c>
      <c r="AS159" s="13">
        <v>2.2276921895456665</v>
      </c>
      <c r="AT159" s="13">
        <v>2.0237801865522935</v>
      </c>
      <c r="AU159" s="13">
        <v>0.6925297444776386</v>
      </c>
      <c r="AV159" s="13">
        <v>4.1626232289595846</v>
      </c>
      <c r="AW159" s="13">
        <v>2.0942486302318843</v>
      </c>
      <c r="AX159" s="13">
        <v>3.6800506881463333</v>
      </c>
      <c r="AY159" s="13">
        <v>1.6527261949745202</v>
      </c>
      <c r="AZ159" s="13">
        <v>1.3212757675168552</v>
      </c>
      <c r="BA159" s="13">
        <v>1.6443221583000995</v>
      </c>
      <c r="BB159" s="13">
        <v>1.5121617507782055</v>
      </c>
      <c r="BC159" s="13">
        <v>1.1409815982232627</v>
      </c>
      <c r="BD159" s="13">
        <v>5.0589375866132791</v>
      </c>
      <c r="BE159" s="13">
        <v>4.3591501848638998</v>
      </c>
      <c r="BF159" s="13">
        <v>1.1497126977942846</v>
      </c>
      <c r="BG159" s="13">
        <v>2.9317082554892342</v>
      </c>
      <c r="BH159" s="13">
        <v>1.1325114157518015</v>
      </c>
      <c r="BI159" s="13">
        <v>2.5310699210702334</v>
      </c>
      <c r="BJ159" s="13">
        <v>1.6253676381403777</v>
      </c>
      <c r="BK159" s="13">
        <v>2.0237801865522935</v>
      </c>
      <c r="BL159" s="13">
        <v>2.6031545102259672</v>
      </c>
      <c r="BM159" s="13">
        <v>1.6141404037634308</v>
      </c>
      <c r="BN159" s="13">
        <v>2.7426107938112518</v>
      </c>
      <c r="BO159" s="13">
        <v>1.5728814018588593</v>
      </c>
      <c r="BP159" s="13">
        <v>1.0069545824678374</v>
      </c>
      <c r="BQ159" s="13">
        <v>4.1942069159487092</v>
      </c>
      <c r="BR159" s="13">
        <v>1.3635374806821827</v>
      </c>
      <c r="BS159" s="13">
        <v>0.30012281210786429</v>
      </c>
      <c r="BT159" s="13">
        <v>1.0942882971016537</v>
      </c>
      <c r="BU159" s="13">
        <v>10.98239845480461</v>
      </c>
      <c r="BV159" s="13">
        <v>1.2812037388554289</v>
      </c>
      <c r="BW159" s="13">
        <v>0.44320014231027632</v>
      </c>
      <c r="BX159" s="13">
        <v>1.6704948372958599</v>
      </c>
      <c r="BY159" s="13">
        <v>1.761619350007851</v>
      </c>
      <c r="BZ159" s="13">
        <v>2.4173808624635749</v>
      </c>
      <c r="CA159" s="13">
        <v>3.6340248423330297</v>
      </c>
      <c r="CB159" s="13">
        <v>7.8695077215752969</v>
      </c>
      <c r="CC159" s="13">
        <v>1.3692145037905605</v>
      </c>
      <c r="CD159" s="13">
        <v>2.0740759459743701</v>
      </c>
      <c r="CE159" s="13">
        <v>1.4514236890783578</v>
      </c>
      <c r="CF159" s="13">
        <v>2.8805853498261187</v>
      </c>
      <c r="CG159" s="13">
        <v>1.1981650114817002</v>
      </c>
      <c r="CH159" s="13">
        <v>0.43192005609386402</v>
      </c>
      <c r="CI159" s="13">
        <v>0.95426953597185982</v>
      </c>
      <c r="CJ159" s="13">
        <v>1.3394595132041314</v>
      </c>
      <c r="CK159" s="13">
        <v>1.0720042875365086</v>
      </c>
      <c r="CL159" s="13">
        <v>1.2634496912679478</v>
      </c>
      <c r="CM159" s="13">
        <v>0.89637705429442172</v>
      </c>
      <c r="CN159" s="13">
        <v>1.7182892095272282</v>
      </c>
      <c r="CO159" s="13">
        <v>2.123366365948542</v>
      </c>
      <c r="CP159" s="13">
        <v>0.44846101577838532</v>
      </c>
      <c r="CQ159" s="13">
        <v>1.5598700776489023</v>
      </c>
      <c r="CR159" s="13">
        <v>0.52098831178184468</v>
      </c>
      <c r="CS159" s="13">
        <v>0.87560280401202817</v>
      </c>
      <c r="CT159" s="13">
        <v>2.0183017500834941</v>
      </c>
      <c r="CU159" s="13">
        <v>0.72751991577599007</v>
      </c>
      <c r="CV159" s="13">
        <v>0.94717024334372402</v>
      </c>
      <c r="CW159" s="13">
        <v>1.53217096184015</v>
      </c>
      <c r="CX159" s="13">
        <v>1.6483911776287496</v>
      </c>
      <c r="CY159" s="13">
        <v>0.52562344524444349</v>
      </c>
      <c r="DB159" s="13"/>
      <c r="DC159" s="13">
        <f t="shared" si="140"/>
        <v>13.04332998903541</v>
      </c>
      <c r="DD159" s="13">
        <f t="shared" si="141"/>
        <v>4.0062097907834797</v>
      </c>
      <c r="DE159" s="13">
        <f t="shared" si="110"/>
        <v>4.7979799675598631</v>
      </c>
      <c r="DF159" s="13">
        <f t="shared" si="142"/>
        <v>1.5770349299413644</v>
      </c>
      <c r="DG159" s="13">
        <f t="shared" si="143"/>
        <v>7.6525176078465815</v>
      </c>
      <c r="DH159" s="13">
        <f t="shared" si="144"/>
        <v>2.0237801865522935</v>
      </c>
      <c r="DI159" s="13">
        <f t="shared" si="145"/>
        <v>5.0589375866132791</v>
      </c>
      <c r="DJ159" s="13">
        <f t="shared" si="146"/>
        <v>1.0069545824678374</v>
      </c>
      <c r="DK159" s="13">
        <f t="shared" si="147"/>
        <v>4.1942069159487092</v>
      </c>
      <c r="DL159" s="13">
        <f t="shared" si="148"/>
        <v>10.98239845480461</v>
      </c>
      <c r="DM159" s="13">
        <f t="shared" si="149"/>
        <v>1.761619350007851</v>
      </c>
      <c r="DN159" s="13">
        <f t="shared" si="150"/>
        <v>1.7182892095272282</v>
      </c>
      <c r="DO159" s="13">
        <f t="shared" si="151"/>
        <v>2.123366365948542</v>
      </c>
      <c r="DP159" s="13"/>
      <c r="DQ159" s="13"/>
      <c r="DR159">
        <f t="shared" si="152"/>
        <v>1</v>
      </c>
      <c r="DS159">
        <f t="shared" si="153"/>
        <v>1</v>
      </c>
      <c r="DT159" s="3">
        <f t="shared" si="154"/>
        <v>1</v>
      </c>
      <c r="DU159" s="3">
        <f t="shared" si="111"/>
        <v>1</v>
      </c>
      <c r="DV159" s="3">
        <f t="shared" si="155"/>
        <v>1</v>
      </c>
      <c r="DW159" s="3">
        <f t="shared" si="156"/>
        <v>1</v>
      </c>
      <c r="DX159" s="3">
        <f t="shared" si="157"/>
        <v>0</v>
      </c>
      <c r="DY159" s="3">
        <f t="shared" si="158"/>
        <v>1</v>
      </c>
      <c r="DZ159" s="3">
        <f t="shared" si="159"/>
        <v>0</v>
      </c>
      <c r="EA159" s="3">
        <f t="shared" si="160"/>
        <v>1</v>
      </c>
      <c r="EB159" s="3">
        <f t="shared" si="161"/>
        <v>1</v>
      </c>
      <c r="EC159" s="3">
        <f t="shared" si="162"/>
        <v>1</v>
      </c>
      <c r="ED159" s="3">
        <f t="shared" si="163"/>
        <v>0</v>
      </c>
      <c r="EE159" s="3">
        <f t="shared" si="164"/>
        <v>0</v>
      </c>
      <c r="EG159" s="15">
        <f t="shared" si="165"/>
        <v>23</v>
      </c>
      <c r="EH159" s="56" t="s">
        <v>112</v>
      </c>
      <c r="EI159" s="65">
        <v>1</v>
      </c>
      <c r="EJ159" t="s">
        <v>193</v>
      </c>
      <c r="EK159" t="s">
        <v>193</v>
      </c>
      <c r="EL159" t="s">
        <v>193</v>
      </c>
    </row>
    <row r="160" spans="1:180" x14ac:dyDescent="0.2">
      <c r="A160" s="9" t="s">
        <v>190</v>
      </c>
      <c r="B160" s="7" t="s">
        <v>111</v>
      </c>
      <c r="C160" s="10"/>
      <c r="D160" s="8" t="s">
        <v>113</v>
      </c>
      <c r="E160" s="9" t="s">
        <v>114</v>
      </c>
      <c r="F160" s="22" t="s">
        <v>123</v>
      </c>
      <c r="G160" s="3">
        <v>21.02</v>
      </c>
      <c r="H160" s="13">
        <v>1.8832446310636588</v>
      </c>
      <c r="I160" s="13">
        <v>1.6207915564271747</v>
      </c>
      <c r="J160" s="13">
        <v>0.46729125160490659</v>
      </c>
      <c r="K160" s="13">
        <v>10.283890603901192</v>
      </c>
      <c r="L160" s="13">
        <v>9.7813845467654481</v>
      </c>
      <c r="M160" s="13">
        <v>2.9517528178378529</v>
      </c>
      <c r="N160" s="13">
        <v>1.793165001952209</v>
      </c>
      <c r="O160" s="13">
        <v>4.0434880350841027</v>
      </c>
      <c r="P160" s="13">
        <v>2.3732669725867104</v>
      </c>
      <c r="Q160" s="13">
        <v>2.4662418158471628</v>
      </c>
      <c r="R160" s="13">
        <v>1.70823711762221</v>
      </c>
      <c r="S160" s="13">
        <v>13.030377572370663</v>
      </c>
      <c r="T160" s="13">
        <v>1.9713659232367677</v>
      </c>
      <c r="U160" s="13">
        <v>1.7251222046332588</v>
      </c>
      <c r="V160" s="13">
        <v>4.6187909268842198</v>
      </c>
      <c r="W160" s="13">
        <v>3.1524441624555517</v>
      </c>
      <c r="X160" s="13">
        <v>1.8985356512897138</v>
      </c>
      <c r="Y160" s="13">
        <v>0.52322550697944814</v>
      </c>
      <c r="Z160" s="13">
        <v>6.2368487340920318</v>
      </c>
      <c r="AA160" s="13">
        <v>3.0504014376708506</v>
      </c>
      <c r="AB160" s="13">
        <v>3.2003252052395199</v>
      </c>
      <c r="AC160" s="13">
        <v>0.97751420247282628</v>
      </c>
      <c r="AD160" s="13">
        <v>3.3253030427217385</v>
      </c>
      <c r="AE160" s="13">
        <v>1.5986580900805956</v>
      </c>
      <c r="AF160" s="13">
        <v>1.4248672501014128</v>
      </c>
      <c r="AG160" s="13">
        <v>3.3667171245675926</v>
      </c>
      <c r="AH160" s="13">
        <v>1.2638245734693565</v>
      </c>
      <c r="AI160" s="13">
        <v>0.81330838941202432</v>
      </c>
      <c r="AJ160" s="13">
        <v>0.73573389016280655</v>
      </c>
      <c r="AK160" s="13">
        <v>2.0663657743212194</v>
      </c>
      <c r="AL160" s="13">
        <v>1.1715266965327564</v>
      </c>
      <c r="AM160" s="13">
        <v>1.9376583101395135</v>
      </c>
      <c r="AN160" s="13">
        <v>5.5987266716353847</v>
      </c>
      <c r="AO160" s="13">
        <v>3.2505360011944786</v>
      </c>
      <c r="AP160" s="13">
        <v>1.1974226406683657</v>
      </c>
      <c r="AQ160" s="13">
        <v>1.0488623474940706</v>
      </c>
      <c r="AR160" s="13">
        <v>43.788661470044161</v>
      </c>
      <c r="AS160" s="13">
        <v>20.973504116196949</v>
      </c>
      <c r="AT160" s="13">
        <v>3.9921455117309592</v>
      </c>
      <c r="AU160" s="13">
        <v>1.1658171435640039</v>
      </c>
      <c r="AV160" s="13">
        <v>11.872739056708197</v>
      </c>
      <c r="AW160" s="13">
        <v>2.7128059464238929</v>
      </c>
      <c r="AX160" s="13">
        <v>2.2475291109949458</v>
      </c>
      <c r="AY160" s="13">
        <v>4.7161378718006697</v>
      </c>
      <c r="AZ160" s="13">
        <v>1.0818152696274201</v>
      </c>
      <c r="BA160" s="13">
        <v>1.6828797265745599</v>
      </c>
      <c r="BB160" s="13">
        <v>1.00695939303761</v>
      </c>
      <c r="BC160" s="13">
        <v>1.131192371012514</v>
      </c>
      <c r="BD160" s="13">
        <v>3.2445948169484611</v>
      </c>
      <c r="BE160" s="13">
        <v>7.8174525831799082</v>
      </c>
      <c r="BF160" s="13">
        <v>0.85240291885528663</v>
      </c>
      <c r="BG160" s="13">
        <v>1.951773786181187</v>
      </c>
      <c r="BH160" s="13">
        <v>1.2149080824043783</v>
      </c>
      <c r="BI160" s="13">
        <v>1.6043266441859678</v>
      </c>
      <c r="BJ160" s="13">
        <v>2.2598064222551919</v>
      </c>
      <c r="BK160" s="13">
        <v>3.9921455117309592</v>
      </c>
      <c r="BL160" s="13">
        <v>1.8016442738631866</v>
      </c>
      <c r="BM160" s="13">
        <v>1.0535558351653225</v>
      </c>
      <c r="BN160" s="13">
        <v>4.5958417991644787</v>
      </c>
      <c r="BO160" s="13">
        <v>1.1406140828846605</v>
      </c>
      <c r="BP160" s="13">
        <v>1.9297064356993092</v>
      </c>
      <c r="BQ160" s="13">
        <v>12.042274933757151</v>
      </c>
      <c r="BR160" s="13">
        <v>1.5282434679584105</v>
      </c>
      <c r="BS160" s="13">
        <v>1.823064215787835</v>
      </c>
      <c r="BT160" s="13">
        <v>0.92879895771772591</v>
      </c>
      <c r="BU160" s="13">
        <v>4.7479837455174598</v>
      </c>
      <c r="BV160" s="13">
        <v>1.6533008874938437</v>
      </c>
      <c r="BW160" s="13">
        <v>0.94491511133866335</v>
      </c>
      <c r="BX160" s="13">
        <v>1.3526864972842085</v>
      </c>
      <c r="BY160" s="13">
        <v>4.3122423435939448</v>
      </c>
      <c r="BZ160" s="13">
        <v>2.7364666296011784</v>
      </c>
      <c r="CA160" s="13">
        <v>2.5915187322798321</v>
      </c>
      <c r="CB160" s="13">
        <v>5.0447889443199649</v>
      </c>
      <c r="CC160" s="13">
        <v>1.7276027421541591</v>
      </c>
      <c r="CD160" s="13">
        <v>2.0078715360917836</v>
      </c>
      <c r="CE160" s="13">
        <v>3.1230157388855311</v>
      </c>
      <c r="CF160" s="13">
        <v>1.0606917894145484</v>
      </c>
      <c r="CG160" s="13">
        <v>0.95483235542948153</v>
      </c>
      <c r="CH160" s="13">
        <v>0.78406216558305353</v>
      </c>
      <c r="CI160" s="13">
        <v>0.79835303025830373</v>
      </c>
      <c r="CJ160" s="13">
        <v>1.1213107742167325</v>
      </c>
      <c r="CK160" s="13">
        <v>1.9085374381213955</v>
      </c>
      <c r="CL160" s="13">
        <v>0.63465301722050815</v>
      </c>
      <c r="CM160" s="13">
        <v>1.4902557433837698</v>
      </c>
      <c r="CN160" s="13">
        <v>1.6174903024228675</v>
      </c>
      <c r="CO160" s="13">
        <v>0.94491511133866557</v>
      </c>
      <c r="CP160" s="13">
        <v>0.74650323443187827</v>
      </c>
      <c r="CQ160" s="13">
        <v>0.87870704516963971</v>
      </c>
      <c r="CR160" s="13">
        <v>0.54199164206084172</v>
      </c>
      <c r="CS160" s="13">
        <v>1.1207704718676308</v>
      </c>
      <c r="CT160" s="13">
        <v>1.0181763944054183</v>
      </c>
      <c r="CU160" s="13">
        <v>0.99482057227332388</v>
      </c>
      <c r="CV160" s="13">
        <v>0.94850502658519709</v>
      </c>
      <c r="CW160" s="13">
        <v>2.6122025623401925</v>
      </c>
      <c r="CX160" s="13">
        <v>2.069522706115464</v>
      </c>
      <c r="CY160" s="13">
        <v>0.61401341126941256</v>
      </c>
      <c r="DB160" s="13"/>
      <c r="DC160" s="13">
        <f t="shared" si="140"/>
        <v>10.283890603901192</v>
      </c>
      <c r="DD160" s="13">
        <f t="shared" si="141"/>
        <v>2.9517528178378529</v>
      </c>
      <c r="DE160" s="13">
        <f t="shared" si="110"/>
        <v>2.3732669725867104</v>
      </c>
      <c r="DF160" s="13">
        <f t="shared" si="142"/>
        <v>1.9713659232367677</v>
      </c>
      <c r="DG160" s="13">
        <f t="shared" si="143"/>
        <v>43.788661470044161</v>
      </c>
      <c r="DH160" s="13">
        <f t="shared" si="144"/>
        <v>3.9921455117309592</v>
      </c>
      <c r="DI160" s="13">
        <f t="shared" si="145"/>
        <v>3.2445948169484611</v>
      </c>
      <c r="DJ160" s="13">
        <f t="shared" si="146"/>
        <v>1.9297064356993092</v>
      </c>
      <c r="DK160" s="13">
        <f t="shared" si="147"/>
        <v>12.042274933757151</v>
      </c>
      <c r="DL160" s="13">
        <f t="shared" si="148"/>
        <v>4.7479837455174598</v>
      </c>
      <c r="DM160" s="13">
        <f t="shared" si="149"/>
        <v>4.3122423435939448</v>
      </c>
      <c r="DN160" s="13">
        <f t="shared" si="150"/>
        <v>1.6174903024228675</v>
      </c>
      <c r="DO160" s="13">
        <f t="shared" si="151"/>
        <v>0.94491511133866557</v>
      </c>
      <c r="DP160" s="13"/>
      <c r="DQ160" s="13"/>
      <c r="DR160">
        <f t="shared" si="152"/>
        <v>1</v>
      </c>
      <c r="DS160">
        <f t="shared" si="153"/>
        <v>1</v>
      </c>
      <c r="DT160" s="3">
        <f t="shared" si="154"/>
        <v>1</v>
      </c>
      <c r="DU160" s="3">
        <f t="shared" si="111"/>
        <v>1</v>
      </c>
      <c r="DV160" s="3">
        <f t="shared" si="155"/>
        <v>1</v>
      </c>
      <c r="DW160" s="3">
        <f t="shared" si="156"/>
        <v>1</v>
      </c>
      <c r="DX160" s="3">
        <f t="shared" si="157"/>
        <v>1</v>
      </c>
      <c r="DY160" s="3">
        <f t="shared" si="158"/>
        <v>1</v>
      </c>
      <c r="DZ160" s="3">
        <f t="shared" si="159"/>
        <v>0</v>
      </c>
      <c r="EA160" s="3">
        <f t="shared" si="160"/>
        <v>1</v>
      </c>
      <c r="EB160" s="3">
        <f t="shared" si="161"/>
        <v>1</v>
      </c>
      <c r="EC160" s="3">
        <f t="shared" si="162"/>
        <v>1</v>
      </c>
      <c r="ED160" s="3">
        <f t="shared" si="163"/>
        <v>0</v>
      </c>
      <c r="EE160" s="3">
        <f t="shared" si="164"/>
        <v>0</v>
      </c>
      <c r="EG160" s="15">
        <f t="shared" si="165"/>
        <v>25</v>
      </c>
      <c r="EH160" s="57"/>
      <c r="EI160" s="65">
        <v>1</v>
      </c>
      <c r="EK160" t="s">
        <v>193</v>
      </c>
    </row>
  </sheetData>
  <mergeCells count="64">
    <mergeCell ref="EH5:EH7"/>
    <mergeCell ref="EH8:EH9"/>
    <mergeCell ref="EH10:EH11"/>
    <mergeCell ref="EH14:EH15"/>
    <mergeCell ref="EH16:EH17"/>
    <mergeCell ref="EH51:EH54"/>
    <mergeCell ref="EH34:EH35"/>
    <mergeCell ref="EH12:EH13"/>
    <mergeCell ref="EH25:EH28"/>
    <mergeCell ref="EH38:EH39"/>
    <mergeCell ref="EH40:EH41"/>
    <mergeCell ref="EH42:EH44"/>
    <mergeCell ref="EH18:EH19"/>
    <mergeCell ref="EH20:EH21"/>
    <mergeCell ref="EH22:EH23"/>
    <mergeCell ref="EH29:EH31"/>
    <mergeCell ref="EH32:EH33"/>
    <mergeCell ref="EH48:EH50"/>
    <mergeCell ref="EH45:EH47"/>
    <mergeCell ref="EH84:EH85"/>
    <mergeCell ref="EH55:EH56"/>
    <mergeCell ref="EH58:EH60"/>
    <mergeCell ref="EH61:EH63"/>
    <mergeCell ref="EH64:EH65"/>
    <mergeCell ref="EH66:EH67"/>
    <mergeCell ref="EH70:EH71"/>
    <mergeCell ref="EH72:EH73"/>
    <mergeCell ref="EH74:EH77"/>
    <mergeCell ref="EH78:EH79"/>
    <mergeCell ref="EH80:EH81"/>
    <mergeCell ref="EH82:EH83"/>
    <mergeCell ref="EH123:EH124"/>
    <mergeCell ref="EH86:EH87"/>
    <mergeCell ref="C92:C93"/>
    <mergeCell ref="EH100:EH104"/>
    <mergeCell ref="EH88:EH89"/>
    <mergeCell ref="EH90:EH91"/>
    <mergeCell ref="EH92:EH93"/>
    <mergeCell ref="EH94:EH97"/>
    <mergeCell ref="EH98:EH99"/>
    <mergeCell ref="EH111:EH112"/>
    <mergeCell ref="EH113:EH114"/>
    <mergeCell ref="EH115:EH116"/>
    <mergeCell ref="EH117:EH118"/>
    <mergeCell ref="EH119:EH120"/>
    <mergeCell ref="EH121:EH122"/>
    <mergeCell ref="EH147:EH148"/>
    <mergeCell ref="EH149:EH150"/>
    <mergeCell ref="EH125:EH126"/>
    <mergeCell ref="EH127:EH128"/>
    <mergeCell ref="EH129:EH130"/>
    <mergeCell ref="EH131:EH132"/>
    <mergeCell ref="EH133:EH134"/>
    <mergeCell ref="EH135:EH136"/>
    <mergeCell ref="EH141:EH142"/>
    <mergeCell ref="EH137:EH138"/>
    <mergeCell ref="EH139:EH140"/>
    <mergeCell ref="EH143:EH144"/>
    <mergeCell ref="EH145:EH146"/>
    <mergeCell ref="EH151:EH152"/>
    <mergeCell ref="EH153:EH154"/>
    <mergeCell ref="EH155:EH156"/>
    <mergeCell ref="EH157:EH158"/>
    <mergeCell ref="EH159:EH160"/>
  </mergeCells>
  <conditionalFormatting sqref="H111:CY139 H3:CY35 H38:CY65 H67:CY67 DB23:DB35 DC2:DQ35 DB38:DQ67 H70:CY104 DB70:DQ104 DB111:DQ160">
    <cfRule type="cellIs" dxfId="42" priority="193" operator="between">
      <formula>0.1</formula>
      <formula>0.8</formula>
    </cfRule>
  </conditionalFormatting>
  <conditionalFormatting sqref="H111:CY139 H3:CY35 H38:CY65 H67:CY67 DB23:DB35 DC2:DQ35 DB38:DQ67 H70:CY104 DB70:DQ104 DB111:DQ160">
    <cfRule type="cellIs" dxfId="41" priority="195" stopIfTrue="1" operator="between">
      <formula>2.01</formula>
      <formula>4</formula>
    </cfRule>
    <cfRule type="cellIs" dxfId="40" priority="196" stopIfTrue="1" operator="greaterThan">
      <formula>4.01</formula>
    </cfRule>
  </conditionalFormatting>
  <conditionalFormatting sqref="H111:CY139 H3:CY35 H38:CY65 H67:CY67 DB23:DB35 DC2:DQ35 DB38:DQ67 H70:CY104 DB70:DQ104 DB111:DQ160">
    <cfRule type="cellIs" dxfId="39" priority="194" stopIfTrue="1" operator="between">
      <formula>1.19</formula>
      <formula>2</formula>
    </cfRule>
  </conditionalFormatting>
  <conditionalFormatting sqref="DR2:EF35 DR38:EF67 DR70:EF104 DR111:EF160">
    <cfRule type="cellIs" dxfId="38" priority="192" operator="equal">
      <formula>1</formula>
    </cfRule>
  </conditionalFormatting>
  <conditionalFormatting sqref="G111:G140 G2:G35 G38:G67 G70:G104 G143:G160">
    <cfRule type="cellIs" dxfId="37" priority="191" operator="greaterThan">
      <formula>22</formula>
    </cfRule>
  </conditionalFormatting>
  <conditionalFormatting sqref="EI70:EI104 EG38:EG67 EG70:EG104 EG2:EG35 EG111:EG160">
    <cfRule type="cellIs" dxfId="36" priority="190" operator="greaterThanOrEqual">
      <formula>20</formula>
    </cfRule>
  </conditionalFormatting>
  <conditionalFormatting sqref="EI70:EI104 EG38:EG67 EG70:EG104 EG2:EG35 EG111:EG160">
    <cfRule type="cellIs" dxfId="35" priority="189" operator="between">
      <formula>10</formula>
      <formula>19.5</formula>
    </cfRule>
  </conditionalFormatting>
  <conditionalFormatting sqref="H155:CY160 H143:CY153">
    <cfRule type="cellIs" dxfId="34" priority="185" operator="between">
      <formula>0.1</formula>
      <formula>0.8</formula>
    </cfRule>
  </conditionalFormatting>
  <conditionalFormatting sqref="H155:CY160 H143:CY153">
    <cfRule type="cellIs" dxfId="33" priority="187" stopIfTrue="1" operator="between">
      <formula>2.01</formula>
      <formula>4</formula>
    </cfRule>
    <cfRule type="cellIs" dxfId="32" priority="188" stopIfTrue="1" operator="greaterThan">
      <formula>4.01</formula>
    </cfRule>
  </conditionalFormatting>
  <conditionalFormatting sqref="H155:CY160 H143:CY153">
    <cfRule type="cellIs" dxfId="31" priority="186" stopIfTrue="1" operator="between">
      <formula>1.19</formula>
      <formula>2</formula>
    </cfRule>
  </conditionalFormatting>
  <conditionalFormatting sqref="H154:CY154">
    <cfRule type="cellIs" dxfId="30" priority="181" operator="between">
      <formula>0.1</formula>
      <formula>0.8</formula>
    </cfRule>
  </conditionalFormatting>
  <conditionalFormatting sqref="H154:CY154">
    <cfRule type="cellIs" dxfId="29" priority="183" stopIfTrue="1" operator="between">
      <formula>2.01</formula>
      <formula>4</formula>
    </cfRule>
    <cfRule type="cellIs" dxfId="28" priority="184" stopIfTrue="1" operator="greaterThan">
      <formula>4.01</formula>
    </cfRule>
  </conditionalFormatting>
  <conditionalFormatting sqref="H154:CY154">
    <cfRule type="cellIs" dxfId="27" priority="182" stopIfTrue="1" operator="between">
      <formula>1.19</formula>
      <formula>2</formula>
    </cfRule>
  </conditionalFormatting>
  <conditionalFormatting sqref="H140:CY140">
    <cfRule type="cellIs" dxfId="26" priority="177" operator="between">
      <formula>0.1</formula>
      <formula>0.8</formula>
    </cfRule>
  </conditionalFormatting>
  <conditionalFormatting sqref="H140:CY140">
    <cfRule type="cellIs" dxfId="25" priority="179" stopIfTrue="1" operator="between">
      <formula>2.01</formula>
      <formula>4</formula>
    </cfRule>
    <cfRule type="cellIs" dxfId="24" priority="180" stopIfTrue="1" operator="greaterThan">
      <formula>4.01</formula>
    </cfRule>
  </conditionalFormatting>
  <conditionalFormatting sqref="H140:CY140">
    <cfRule type="cellIs" dxfId="23" priority="178" stopIfTrue="1" operator="between">
      <formula>1.19</formula>
      <formula>2</formula>
    </cfRule>
  </conditionalFormatting>
  <conditionalFormatting sqref="H2:CY2">
    <cfRule type="cellIs" dxfId="22" priority="171" operator="between">
      <formula>0.1</formula>
      <formula>0.8</formula>
    </cfRule>
  </conditionalFormatting>
  <conditionalFormatting sqref="H2:CY2">
    <cfRule type="cellIs" dxfId="21" priority="173" stopIfTrue="1" operator="between">
      <formula>2.01</formula>
      <formula>4</formula>
    </cfRule>
    <cfRule type="cellIs" dxfId="20" priority="174" stopIfTrue="1" operator="greaterThan">
      <formula>4.01</formula>
    </cfRule>
  </conditionalFormatting>
  <conditionalFormatting sqref="H2:CY2">
    <cfRule type="cellIs" dxfId="19" priority="172" stopIfTrue="1" operator="between">
      <formula>1.19</formula>
      <formula>2</formula>
    </cfRule>
  </conditionalFormatting>
  <conditionalFormatting sqref="H66:CY66">
    <cfRule type="cellIs" dxfId="18" priority="19" stopIfTrue="1" operator="between">
      <formula>1.19</formula>
      <formula>2</formula>
    </cfRule>
    <cfRule type="cellIs" dxfId="17" priority="20" stopIfTrue="1" operator="between">
      <formula>2.01</formula>
      <formula>4</formula>
    </cfRule>
    <cfRule type="cellIs" dxfId="16" priority="21" stopIfTrue="1" operator="greaterThan">
      <formula>4.01</formula>
    </cfRule>
  </conditionalFormatting>
  <conditionalFormatting sqref="EI2">
    <cfRule type="cellIs" dxfId="15" priority="18" operator="greaterThanOrEqual">
      <formula>20</formula>
    </cfRule>
  </conditionalFormatting>
  <conditionalFormatting sqref="EI2">
    <cfRule type="cellIs" dxfId="14" priority="17" operator="between">
      <formula>10</formula>
      <formula>19.5</formula>
    </cfRule>
  </conditionalFormatting>
  <conditionalFormatting sqref="EI3:EI35">
    <cfRule type="cellIs" dxfId="13" priority="16" operator="greaterThanOrEqual">
      <formula>20</formula>
    </cfRule>
  </conditionalFormatting>
  <conditionalFormatting sqref="EI3:EI35">
    <cfRule type="cellIs" dxfId="12" priority="15" operator="between">
      <formula>10</formula>
      <formula>19.5</formula>
    </cfRule>
  </conditionalFormatting>
  <conditionalFormatting sqref="EI38:EI67">
    <cfRule type="cellIs" dxfId="11" priority="14" operator="greaterThanOrEqual">
      <formula>20</formula>
    </cfRule>
  </conditionalFormatting>
  <conditionalFormatting sqref="EI38:EI67">
    <cfRule type="cellIs" dxfId="10" priority="13" operator="between">
      <formula>10</formula>
      <formula>19.5</formula>
    </cfRule>
  </conditionalFormatting>
  <conditionalFormatting sqref="G141">
    <cfRule type="cellIs" dxfId="9" priority="10" operator="greaterThan">
      <formula>22</formula>
    </cfRule>
  </conditionalFormatting>
  <conditionalFormatting sqref="H141:CY141">
    <cfRule type="cellIs" dxfId="8" priority="6" operator="between">
      <formula>0.1</formula>
      <formula>0.8</formula>
    </cfRule>
  </conditionalFormatting>
  <conditionalFormatting sqref="H141:CY141">
    <cfRule type="cellIs" dxfId="7" priority="8" stopIfTrue="1" operator="between">
      <formula>2.01</formula>
      <formula>4</formula>
    </cfRule>
    <cfRule type="cellIs" dxfId="6" priority="9" stopIfTrue="1" operator="greaterThan">
      <formula>4.01</formula>
    </cfRule>
  </conditionalFormatting>
  <conditionalFormatting sqref="H141:CY141">
    <cfRule type="cellIs" dxfId="5" priority="7" stopIfTrue="1" operator="between">
      <formula>1.19</formula>
      <formula>2</formula>
    </cfRule>
  </conditionalFormatting>
  <conditionalFormatting sqref="H142:CY142">
    <cfRule type="cellIs" dxfId="4" priority="2" operator="between">
      <formula>0.1</formula>
      <formula>0.8</formula>
    </cfRule>
  </conditionalFormatting>
  <conditionalFormatting sqref="H142:CY142">
    <cfRule type="cellIs" dxfId="3" priority="4" stopIfTrue="1" operator="between">
      <formula>2.01</formula>
      <formula>4</formula>
    </cfRule>
    <cfRule type="cellIs" dxfId="2" priority="5" stopIfTrue="1" operator="greaterThan">
      <formula>4.01</formula>
    </cfRule>
  </conditionalFormatting>
  <conditionalFormatting sqref="H142:CY142">
    <cfRule type="cellIs" dxfId="1" priority="3" stopIfTrue="1" operator="between">
      <formula>1.19</formula>
      <formula>2</formula>
    </cfRule>
  </conditionalFormatting>
  <conditionalFormatting sqref="G142">
    <cfRule type="cellIs" dxfId="0" priority="1" operator="greaterThan">
      <formula>22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34" workbookViewId="0">
      <selection activeCell="D29" sqref="D29"/>
    </sheetView>
  </sheetViews>
  <sheetFormatPr baseColWidth="10" defaultRowHeight="16" x14ac:dyDescent="0.2"/>
  <cols>
    <col min="1" max="1" width="113" customWidth="1"/>
  </cols>
  <sheetData>
    <row r="1" spans="1:3" x14ac:dyDescent="0.2">
      <c r="A1" s="6" t="s">
        <v>110</v>
      </c>
      <c r="C1" s="6" t="s">
        <v>112</v>
      </c>
    </row>
    <row r="2" spans="1:3" x14ac:dyDescent="0.2">
      <c r="A2" s="6" t="s">
        <v>116</v>
      </c>
      <c r="C2" s="6" t="s">
        <v>112</v>
      </c>
    </row>
    <row r="3" spans="1:3" x14ac:dyDescent="0.2">
      <c r="A3" s="6" t="s">
        <v>117</v>
      </c>
      <c r="C3" s="6" t="s">
        <v>112</v>
      </c>
    </row>
    <row r="4" spans="1:3" x14ac:dyDescent="0.2">
      <c r="A4" s="6" t="s">
        <v>119</v>
      </c>
      <c r="C4" s="46" t="s">
        <v>112</v>
      </c>
    </row>
    <row r="5" spans="1:3" x14ac:dyDescent="0.2">
      <c r="A5" s="21" t="s">
        <v>122</v>
      </c>
      <c r="C5" s="46" t="s">
        <v>112</v>
      </c>
    </row>
    <row r="6" spans="1:3" x14ac:dyDescent="0.2">
      <c r="A6" s="6" t="s">
        <v>124</v>
      </c>
      <c r="C6" s="46" t="s">
        <v>112</v>
      </c>
    </row>
    <row r="7" spans="1:3" x14ac:dyDescent="0.2">
      <c r="A7" s="21" t="s">
        <v>125</v>
      </c>
      <c r="C7" s="49" t="s">
        <v>137</v>
      </c>
    </row>
    <row r="8" spans="1:3" x14ac:dyDescent="0.2">
      <c r="A8" s="6" t="s">
        <v>126</v>
      </c>
      <c r="C8" s="46" t="s">
        <v>112</v>
      </c>
    </row>
    <row r="9" spans="1:3" x14ac:dyDescent="0.2">
      <c r="A9" s="21" t="s">
        <v>127</v>
      </c>
      <c r="C9" s="46" t="s">
        <v>112</v>
      </c>
    </row>
    <row r="10" spans="1:3" x14ac:dyDescent="0.2">
      <c r="A10" s="6" t="s">
        <v>128</v>
      </c>
      <c r="C10" s="46" t="s">
        <v>112</v>
      </c>
    </row>
    <row r="11" spans="1:3" x14ac:dyDescent="0.2">
      <c r="A11" s="21" t="s">
        <v>129</v>
      </c>
      <c r="C11" s="46" t="s">
        <v>112</v>
      </c>
    </row>
    <row r="12" spans="1:3" x14ac:dyDescent="0.2">
      <c r="A12" s="6" t="s">
        <v>130</v>
      </c>
      <c r="C12" s="46" t="s">
        <v>112</v>
      </c>
    </row>
    <row r="13" spans="1:3" x14ac:dyDescent="0.2">
      <c r="A13" s="6" t="s">
        <v>131</v>
      </c>
      <c r="C13" s="6" t="s">
        <v>112</v>
      </c>
    </row>
    <row r="14" spans="1:3" x14ac:dyDescent="0.2">
      <c r="A14" s="6" t="s">
        <v>132</v>
      </c>
      <c r="C14" s="49" t="s">
        <v>137</v>
      </c>
    </row>
    <row r="15" spans="1:3" x14ac:dyDescent="0.2">
      <c r="A15" s="6" t="s">
        <v>133</v>
      </c>
      <c r="C15" s="46" t="s">
        <v>112</v>
      </c>
    </row>
    <row r="16" spans="1:3" x14ac:dyDescent="0.2">
      <c r="A16" s="6" t="s">
        <v>134</v>
      </c>
      <c r="C16" s="46" t="s">
        <v>112</v>
      </c>
    </row>
    <row r="17" spans="1:3" x14ac:dyDescent="0.2">
      <c r="A17" s="6" t="s">
        <v>135</v>
      </c>
      <c r="C17" s="46" t="s">
        <v>112</v>
      </c>
    </row>
    <row r="19" spans="1:3" x14ac:dyDescent="0.2">
      <c r="A19" s="27" t="s">
        <v>136</v>
      </c>
      <c r="C19" s="49" t="s">
        <v>137</v>
      </c>
    </row>
    <row r="20" spans="1:3" x14ac:dyDescent="0.2">
      <c r="A20" s="29" t="s">
        <v>139</v>
      </c>
      <c r="C20" s="49" t="s">
        <v>137</v>
      </c>
    </row>
    <row r="21" spans="1:3" x14ac:dyDescent="0.2">
      <c r="A21" s="28" t="s">
        <v>140</v>
      </c>
      <c r="C21" s="49" t="s">
        <v>137</v>
      </c>
    </row>
    <row r="22" spans="1:3" x14ac:dyDescent="0.2">
      <c r="A22" s="28" t="s">
        <v>141</v>
      </c>
      <c r="C22" s="47" t="s">
        <v>138</v>
      </c>
    </row>
    <row r="23" spans="1:3" x14ac:dyDescent="0.2">
      <c r="A23" s="28" t="s">
        <v>142</v>
      </c>
      <c r="C23" s="49" t="s">
        <v>137</v>
      </c>
    </row>
    <row r="24" spans="1:3" x14ac:dyDescent="0.2">
      <c r="A24" s="28" t="s">
        <v>143</v>
      </c>
      <c r="C24" s="49" t="s">
        <v>137</v>
      </c>
    </row>
    <row r="25" spans="1:3" x14ac:dyDescent="0.2">
      <c r="A25" s="27" t="s">
        <v>144</v>
      </c>
      <c r="C25" s="49" t="s">
        <v>137</v>
      </c>
    </row>
    <row r="26" spans="1:3" x14ac:dyDescent="0.2">
      <c r="A26" s="28" t="s">
        <v>145</v>
      </c>
      <c r="C26" s="30" t="s">
        <v>137</v>
      </c>
    </row>
    <row r="27" spans="1:3" x14ac:dyDescent="0.2">
      <c r="A27" s="28" t="s">
        <v>146</v>
      </c>
      <c r="C27" s="49" t="s">
        <v>137</v>
      </c>
    </row>
    <row r="28" spans="1:3" x14ac:dyDescent="0.2">
      <c r="A28" s="28" t="s">
        <v>147</v>
      </c>
      <c r="C28" s="49" t="s">
        <v>137</v>
      </c>
    </row>
    <row r="29" spans="1:3" x14ac:dyDescent="0.2">
      <c r="A29" s="33" t="s">
        <v>150</v>
      </c>
      <c r="C29" s="49" t="s">
        <v>137</v>
      </c>
    </row>
    <row r="30" spans="1:3" x14ac:dyDescent="0.2">
      <c r="A30" s="27" t="s">
        <v>151</v>
      </c>
      <c r="C30" s="49" t="s">
        <v>137</v>
      </c>
    </row>
    <row r="32" spans="1:3" x14ac:dyDescent="0.2">
      <c r="A32" s="36" t="s">
        <v>152</v>
      </c>
      <c r="C32" s="48" t="s">
        <v>138</v>
      </c>
    </row>
    <row r="33" spans="1:3" x14ac:dyDescent="0.2">
      <c r="A33" s="36" t="s">
        <v>153</v>
      </c>
      <c r="C33" s="48" t="s">
        <v>138</v>
      </c>
    </row>
    <row r="34" spans="1:3" x14ac:dyDescent="0.2">
      <c r="A34" s="37" t="s">
        <v>154</v>
      </c>
      <c r="C34" s="48" t="s">
        <v>138</v>
      </c>
    </row>
    <row r="35" spans="1:3" x14ac:dyDescent="0.2">
      <c r="A35" s="38" t="s">
        <v>155</v>
      </c>
      <c r="C35" s="48" t="s">
        <v>138</v>
      </c>
    </row>
    <row r="36" spans="1:3" x14ac:dyDescent="0.2">
      <c r="A36" s="38" t="s">
        <v>156</v>
      </c>
      <c r="C36" s="48" t="s">
        <v>138</v>
      </c>
    </row>
    <row r="37" spans="1:3" x14ac:dyDescent="0.2">
      <c r="A37" s="38" t="s">
        <v>157</v>
      </c>
      <c r="C37" s="48" t="s">
        <v>138</v>
      </c>
    </row>
    <row r="38" spans="1:3" x14ac:dyDescent="0.2">
      <c r="A38" s="23" t="s">
        <v>158</v>
      </c>
      <c r="C38" s="48" t="s">
        <v>138</v>
      </c>
    </row>
    <row r="39" spans="1:3" x14ac:dyDescent="0.2">
      <c r="A39" s="37" t="s">
        <v>160</v>
      </c>
      <c r="C39" s="49" t="s">
        <v>137</v>
      </c>
    </row>
    <row r="40" spans="1:3" x14ac:dyDescent="0.2">
      <c r="A40" s="23" t="s">
        <v>161</v>
      </c>
      <c r="C40" s="48" t="s">
        <v>138</v>
      </c>
    </row>
    <row r="41" spans="1:3" x14ac:dyDescent="0.2">
      <c r="A41" s="38" t="s">
        <v>162</v>
      </c>
      <c r="C41" s="48" t="s">
        <v>138</v>
      </c>
    </row>
    <row r="42" spans="1:3" x14ac:dyDescent="0.2">
      <c r="A42" s="37" t="s">
        <v>163</v>
      </c>
      <c r="C42" s="48" t="s">
        <v>138</v>
      </c>
    </row>
    <row r="43" spans="1:3" x14ac:dyDescent="0.2">
      <c r="A43" s="38" t="s">
        <v>164</v>
      </c>
      <c r="C43" s="48" t="s">
        <v>138</v>
      </c>
    </row>
    <row r="44" spans="1:3" x14ac:dyDescent="0.2">
      <c r="A44" s="38" t="s">
        <v>165</v>
      </c>
      <c r="C44" s="48" t="s">
        <v>138</v>
      </c>
    </row>
    <row r="45" spans="1:3" x14ac:dyDescent="0.2">
      <c r="A45" s="38" t="s">
        <v>166</v>
      </c>
      <c r="C45" s="48" t="s">
        <v>138</v>
      </c>
    </row>
    <row r="47" spans="1:3" x14ac:dyDescent="0.2">
      <c r="A47" s="9" t="s">
        <v>167</v>
      </c>
      <c r="C47" s="48" t="s">
        <v>138</v>
      </c>
    </row>
    <row r="48" spans="1:3" x14ac:dyDescent="0.2">
      <c r="A48" s="9" t="s">
        <v>168</v>
      </c>
      <c r="C48" s="48" t="s">
        <v>138</v>
      </c>
    </row>
    <row r="49" spans="1:3" x14ac:dyDescent="0.2">
      <c r="A49" s="9" t="s">
        <v>169</v>
      </c>
      <c r="C49" s="46" t="s">
        <v>112</v>
      </c>
    </row>
    <row r="50" spans="1:3" x14ac:dyDescent="0.2">
      <c r="A50" s="9" t="s">
        <v>170</v>
      </c>
      <c r="C50" s="46" t="s">
        <v>112</v>
      </c>
    </row>
    <row r="51" spans="1:3" x14ac:dyDescent="0.2">
      <c r="A51" s="9" t="s">
        <v>171</v>
      </c>
      <c r="C51" s="48" t="s">
        <v>138</v>
      </c>
    </row>
    <row r="52" spans="1:3" x14ac:dyDescent="0.2">
      <c r="A52" s="9" t="s">
        <v>172</v>
      </c>
      <c r="C52" s="48" t="s">
        <v>138</v>
      </c>
    </row>
    <row r="53" spans="1:3" x14ac:dyDescent="0.2">
      <c r="A53" s="9" t="s">
        <v>173</v>
      </c>
      <c r="C53" s="49" t="s">
        <v>137</v>
      </c>
    </row>
    <row r="54" spans="1:3" x14ac:dyDescent="0.2">
      <c r="A54" s="9" t="s">
        <v>174</v>
      </c>
      <c r="C54" s="46" t="s">
        <v>112</v>
      </c>
    </row>
    <row r="55" spans="1:3" x14ac:dyDescent="0.2">
      <c r="A55" s="9" t="s">
        <v>175</v>
      </c>
      <c r="C55" s="46" t="s">
        <v>112</v>
      </c>
    </row>
    <row r="56" spans="1:3" x14ac:dyDescent="0.2">
      <c r="A56" s="9" t="s">
        <v>176</v>
      </c>
      <c r="C56" s="49" t="s">
        <v>137</v>
      </c>
    </row>
    <row r="57" spans="1:3" x14ac:dyDescent="0.2">
      <c r="A57" s="9" t="s">
        <v>177</v>
      </c>
      <c r="C57" s="48" t="s">
        <v>138</v>
      </c>
    </row>
    <row r="58" spans="1:3" x14ac:dyDescent="0.2">
      <c r="A58" s="9" t="s">
        <v>178</v>
      </c>
      <c r="C58" s="48" t="s">
        <v>138</v>
      </c>
    </row>
    <row r="59" spans="1:3" x14ac:dyDescent="0.2">
      <c r="A59" s="9" t="s">
        <v>179</v>
      </c>
      <c r="C59" s="48" t="s">
        <v>138</v>
      </c>
    </row>
    <row r="60" spans="1:3" x14ac:dyDescent="0.2">
      <c r="A60" s="9" t="s">
        <v>180</v>
      </c>
      <c r="C60" s="46" t="s">
        <v>112</v>
      </c>
    </row>
    <row r="61" spans="1:3" x14ac:dyDescent="0.2">
      <c r="A61" s="9" t="s">
        <v>181</v>
      </c>
      <c r="C61" s="46" t="s">
        <v>112</v>
      </c>
    </row>
    <row r="62" spans="1:3" x14ac:dyDescent="0.2">
      <c r="A62" s="9" t="s">
        <v>192</v>
      </c>
      <c r="C62" s="46" t="s">
        <v>112</v>
      </c>
    </row>
    <row r="63" spans="1:3" x14ac:dyDescent="0.2">
      <c r="A63" s="9" t="s">
        <v>182</v>
      </c>
      <c r="C63" s="48" t="s">
        <v>138</v>
      </c>
    </row>
    <row r="64" spans="1:3" x14ac:dyDescent="0.2">
      <c r="A64" s="9" t="s">
        <v>183</v>
      </c>
      <c r="C64" s="49" t="s">
        <v>137</v>
      </c>
    </row>
    <row r="65" spans="1:3" x14ac:dyDescent="0.2">
      <c r="A65" s="9" t="s">
        <v>184</v>
      </c>
      <c r="C65" s="46" t="s">
        <v>112</v>
      </c>
    </row>
    <row r="66" spans="1:3" x14ac:dyDescent="0.2">
      <c r="A66" s="9" t="s">
        <v>185</v>
      </c>
      <c r="C66" s="48" t="s">
        <v>138</v>
      </c>
    </row>
    <row r="67" spans="1:3" x14ac:dyDescent="0.2">
      <c r="A67" s="9" t="s">
        <v>186</v>
      </c>
      <c r="C67" s="48" t="s">
        <v>138</v>
      </c>
    </row>
    <row r="68" spans="1:3" x14ac:dyDescent="0.2">
      <c r="A68" s="9" t="s">
        <v>187</v>
      </c>
      <c r="C68" s="49" t="s">
        <v>137</v>
      </c>
    </row>
    <row r="69" spans="1:3" x14ac:dyDescent="0.2">
      <c r="A69" s="9" t="s">
        <v>188</v>
      </c>
      <c r="C69" s="49" t="s">
        <v>137</v>
      </c>
    </row>
    <row r="70" spans="1:3" x14ac:dyDescent="0.2">
      <c r="A70" s="9" t="s">
        <v>189</v>
      </c>
      <c r="C70" s="46" t="s">
        <v>112</v>
      </c>
    </row>
    <row r="71" spans="1:3" x14ac:dyDescent="0.2">
      <c r="A71" s="9" t="s">
        <v>190</v>
      </c>
      <c r="C71" s="46" t="s">
        <v>112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9" workbookViewId="0">
      <selection activeCell="F42" sqref="F42"/>
    </sheetView>
  </sheetViews>
  <sheetFormatPr baseColWidth="10" defaultRowHeight="16" x14ac:dyDescent="0.2"/>
  <cols>
    <col min="1" max="1" width="43.83203125" customWidth="1"/>
  </cols>
  <sheetData>
    <row r="1" spans="1:2" x14ac:dyDescent="0.2">
      <c r="A1" s="21" t="s">
        <v>122</v>
      </c>
      <c r="B1" s="46" t="s">
        <v>112</v>
      </c>
    </row>
    <row r="2" spans="1:2" x14ac:dyDescent="0.2">
      <c r="A2" s="21" t="s">
        <v>125</v>
      </c>
      <c r="B2" s="49" t="s">
        <v>137</v>
      </c>
    </row>
    <row r="3" spans="1:2" x14ac:dyDescent="0.2">
      <c r="A3" s="21" t="s">
        <v>127</v>
      </c>
      <c r="B3" s="46" t="s">
        <v>112</v>
      </c>
    </row>
    <row r="4" spans="1:2" x14ac:dyDescent="0.2">
      <c r="A4" s="21" t="s">
        <v>129</v>
      </c>
      <c r="B4" s="46" t="s">
        <v>112</v>
      </c>
    </row>
    <row r="6" spans="1:2" x14ac:dyDescent="0.2">
      <c r="A6" s="27" t="s">
        <v>136</v>
      </c>
      <c r="B6" s="49" t="s">
        <v>137</v>
      </c>
    </row>
    <row r="7" spans="1:2" x14ac:dyDescent="0.2">
      <c r="A7" s="29" t="s">
        <v>139</v>
      </c>
      <c r="B7" s="49" t="s">
        <v>137</v>
      </c>
    </row>
    <row r="8" spans="1:2" x14ac:dyDescent="0.2">
      <c r="A8" s="27" t="s">
        <v>144</v>
      </c>
      <c r="B8" s="49" t="s">
        <v>137</v>
      </c>
    </row>
    <row r="9" spans="1:2" x14ac:dyDescent="0.2">
      <c r="A9" s="33" t="s">
        <v>150</v>
      </c>
      <c r="B9" s="49" t="s">
        <v>137</v>
      </c>
    </row>
    <row r="10" spans="1:2" x14ac:dyDescent="0.2">
      <c r="A10" s="27" t="s">
        <v>151</v>
      </c>
      <c r="B10" s="49" t="s">
        <v>137</v>
      </c>
    </row>
    <row r="12" spans="1:2" x14ac:dyDescent="0.2">
      <c r="A12" s="36" t="s">
        <v>152</v>
      </c>
      <c r="B12" s="48" t="s">
        <v>138</v>
      </c>
    </row>
    <row r="13" spans="1:2" x14ac:dyDescent="0.2">
      <c r="A13" s="36" t="s">
        <v>153</v>
      </c>
      <c r="B13" s="48" t="s">
        <v>138</v>
      </c>
    </row>
    <row r="14" spans="1:2" x14ac:dyDescent="0.2">
      <c r="A14" s="38" t="s">
        <v>157</v>
      </c>
      <c r="B14" s="48" t="s">
        <v>138</v>
      </c>
    </row>
    <row r="15" spans="1:2" x14ac:dyDescent="0.2">
      <c r="A15" s="23" t="s">
        <v>158</v>
      </c>
      <c r="B15" s="48" t="s">
        <v>138</v>
      </c>
    </row>
    <row r="16" spans="1:2" x14ac:dyDescent="0.2">
      <c r="A16" s="23" t="s">
        <v>161</v>
      </c>
      <c r="B16" s="48" t="s">
        <v>138</v>
      </c>
    </row>
    <row r="17" spans="1:6" x14ac:dyDescent="0.2">
      <c r="A17" s="38" t="s">
        <v>162</v>
      </c>
      <c r="B17" s="48" t="s">
        <v>138</v>
      </c>
      <c r="D17" t="s">
        <v>194</v>
      </c>
      <c r="E17" t="s">
        <v>196</v>
      </c>
      <c r="F17" t="s">
        <v>198</v>
      </c>
    </row>
    <row r="19" spans="1:6" x14ac:dyDescent="0.2">
      <c r="A19" s="9" t="s">
        <v>167</v>
      </c>
      <c r="B19" s="48" t="s">
        <v>138</v>
      </c>
      <c r="C19" s="48" t="s">
        <v>138</v>
      </c>
      <c r="D19" t="s">
        <v>193</v>
      </c>
      <c r="E19" t="s">
        <v>193</v>
      </c>
    </row>
    <row r="20" spans="1:6" x14ac:dyDescent="0.2">
      <c r="A20" s="9" t="s">
        <v>168</v>
      </c>
      <c r="B20" s="48" t="s">
        <v>138</v>
      </c>
      <c r="C20" s="48" t="s">
        <v>138</v>
      </c>
      <c r="D20" t="s">
        <v>193</v>
      </c>
      <c r="E20" t="s">
        <v>193</v>
      </c>
    </row>
    <row r="21" spans="1:6" x14ac:dyDescent="0.2">
      <c r="A21" s="9" t="s">
        <v>169</v>
      </c>
      <c r="B21" s="46" t="s">
        <v>112</v>
      </c>
      <c r="C21" s="46" t="s">
        <v>112</v>
      </c>
      <c r="D21" t="s">
        <v>193</v>
      </c>
      <c r="E21" t="s">
        <v>193</v>
      </c>
      <c r="F21" t="s">
        <v>193</v>
      </c>
    </row>
    <row r="22" spans="1:6" x14ac:dyDescent="0.2">
      <c r="A22" s="9" t="s">
        <v>170</v>
      </c>
      <c r="B22" s="46" t="s">
        <v>112</v>
      </c>
      <c r="C22" s="49" t="s">
        <v>137</v>
      </c>
      <c r="D22" t="s">
        <v>102</v>
      </c>
      <c r="E22" t="s">
        <v>193</v>
      </c>
      <c r="F22" t="s">
        <v>102</v>
      </c>
    </row>
    <row r="23" spans="1:6" x14ac:dyDescent="0.2">
      <c r="A23" s="9" t="s">
        <v>171</v>
      </c>
      <c r="B23" s="48" t="s">
        <v>138</v>
      </c>
      <c r="C23" s="48" t="s">
        <v>138</v>
      </c>
      <c r="D23" t="s">
        <v>193</v>
      </c>
      <c r="E23" t="s">
        <v>193</v>
      </c>
    </row>
    <row r="24" spans="1:6" x14ac:dyDescent="0.2">
      <c r="A24" s="9" t="s">
        <v>172</v>
      </c>
      <c r="B24" s="48" t="s">
        <v>138</v>
      </c>
      <c r="C24" s="46" t="s">
        <v>112</v>
      </c>
      <c r="D24" t="s">
        <v>102</v>
      </c>
      <c r="E24" t="s">
        <v>102</v>
      </c>
    </row>
    <row r="25" spans="1:6" x14ac:dyDescent="0.2">
      <c r="A25" s="9" t="s">
        <v>173</v>
      </c>
      <c r="B25" s="49" t="s">
        <v>137</v>
      </c>
      <c r="C25" s="46" t="s">
        <v>112</v>
      </c>
      <c r="D25" t="s">
        <v>102</v>
      </c>
      <c r="E25" t="s">
        <v>193</v>
      </c>
      <c r="F25" t="s">
        <v>102</v>
      </c>
    </row>
    <row r="26" spans="1:6" x14ac:dyDescent="0.2">
      <c r="A26" s="9" t="s">
        <v>174</v>
      </c>
      <c r="B26" s="46" t="s">
        <v>112</v>
      </c>
      <c r="C26" s="46" t="s">
        <v>112</v>
      </c>
      <c r="D26" t="s">
        <v>193</v>
      </c>
      <c r="E26" t="s">
        <v>193</v>
      </c>
      <c r="F26" t="s">
        <v>193</v>
      </c>
    </row>
    <row r="27" spans="1:6" x14ac:dyDescent="0.2">
      <c r="A27" s="9" t="s">
        <v>175</v>
      </c>
      <c r="B27" s="46" t="s">
        <v>112</v>
      </c>
      <c r="C27" s="46" t="s">
        <v>112</v>
      </c>
      <c r="D27" t="s">
        <v>193</v>
      </c>
      <c r="E27" t="s">
        <v>193</v>
      </c>
      <c r="F27" t="s">
        <v>193</v>
      </c>
    </row>
    <row r="28" spans="1:6" x14ac:dyDescent="0.2">
      <c r="A28" s="9" t="s">
        <v>176</v>
      </c>
      <c r="B28" s="49" t="s">
        <v>137</v>
      </c>
      <c r="C28" s="49" t="s">
        <v>137</v>
      </c>
      <c r="D28" t="s">
        <v>193</v>
      </c>
      <c r="E28" t="s">
        <v>193</v>
      </c>
      <c r="F28" t="s">
        <v>193</v>
      </c>
    </row>
    <row r="29" spans="1:6" x14ac:dyDescent="0.2">
      <c r="A29" s="9" t="s">
        <v>177</v>
      </c>
      <c r="B29" s="48" t="s">
        <v>138</v>
      </c>
      <c r="C29" s="48" t="s">
        <v>138</v>
      </c>
      <c r="D29" t="s">
        <v>193</v>
      </c>
      <c r="E29" t="s">
        <v>193</v>
      </c>
    </row>
    <row r="30" spans="1:6" x14ac:dyDescent="0.2">
      <c r="A30" s="9" t="s">
        <v>178</v>
      </c>
      <c r="B30" s="48" t="s">
        <v>138</v>
      </c>
      <c r="C30" s="46" t="s">
        <v>112</v>
      </c>
      <c r="D30" t="s">
        <v>102</v>
      </c>
      <c r="E30" t="s">
        <v>102</v>
      </c>
    </row>
    <row r="31" spans="1:6" x14ac:dyDescent="0.2">
      <c r="A31" s="9" t="s">
        <v>179</v>
      </c>
      <c r="B31" s="48" t="s">
        <v>138</v>
      </c>
      <c r="C31" s="49" t="s">
        <v>137</v>
      </c>
      <c r="D31" t="s">
        <v>102</v>
      </c>
      <c r="E31" t="s">
        <v>102</v>
      </c>
    </row>
    <row r="32" spans="1:6" x14ac:dyDescent="0.2">
      <c r="A32" s="9" t="s">
        <v>180</v>
      </c>
      <c r="B32" s="46" t="s">
        <v>112</v>
      </c>
      <c r="C32" s="46" t="s">
        <v>112</v>
      </c>
      <c r="D32" t="s">
        <v>193</v>
      </c>
      <c r="E32" t="s">
        <v>193</v>
      </c>
      <c r="F32" t="s">
        <v>193</v>
      </c>
    </row>
    <row r="33" spans="1:6" x14ac:dyDescent="0.2">
      <c r="A33" s="9" t="s">
        <v>181</v>
      </c>
      <c r="B33" s="46" t="s">
        <v>112</v>
      </c>
      <c r="C33" s="46" t="s">
        <v>112</v>
      </c>
      <c r="D33" t="s">
        <v>193</v>
      </c>
      <c r="E33" t="s">
        <v>193</v>
      </c>
      <c r="F33" t="s">
        <v>193</v>
      </c>
    </row>
    <row r="34" spans="1:6" x14ac:dyDescent="0.2">
      <c r="A34" s="9" t="s">
        <v>192</v>
      </c>
      <c r="B34" s="46" t="s">
        <v>112</v>
      </c>
      <c r="C34" s="46" t="s">
        <v>112</v>
      </c>
      <c r="D34" t="s">
        <v>193</v>
      </c>
      <c r="E34" t="s">
        <v>193</v>
      </c>
      <c r="F34" t="s">
        <v>193</v>
      </c>
    </row>
    <row r="35" spans="1:6" x14ac:dyDescent="0.2">
      <c r="A35" s="9" t="s">
        <v>182</v>
      </c>
      <c r="B35" s="48" t="s">
        <v>138</v>
      </c>
      <c r="C35" s="48" t="s">
        <v>138</v>
      </c>
      <c r="D35" t="s">
        <v>193</v>
      </c>
      <c r="E35" t="s">
        <v>193</v>
      </c>
    </row>
    <row r="36" spans="1:6" x14ac:dyDescent="0.2">
      <c r="A36" s="9" t="s">
        <v>183</v>
      </c>
      <c r="B36" s="49" t="s">
        <v>137</v>
      </c>
      <c r="C36" s="46" t="s">
        <v>112</v>
      </c>
      <c r="D36" t="s">
        <v>102</v>
      </c>
      <c r="E36" t="s">
        <v>102</v>
      </c>
      <c r="F36" t="s">
        <v>102</v>
      </c>
    </row>
    <row r="37" spans="1:6" x14ac:dyDescent="0.2">
      <c r="A37" s="9" t="s">
        <v>184</v>
      </c>
      <c r="B37" s="46" t="s">
        <v>112</v>
      </c>
      <c r="C37" s="46" t="s">
        <v>112</v>
      </c>
      <c r="D37" t="s">
        <v>193</v>
      </c>
      <c r="E37" t="s">
        <v>193</v>
      </c>
      <c r="F37" t="s">
        <v>193</v>
      </c>
    </row>
    <row r="38" spans="1:6" x14ac:dyDescent="0.2">
      <c r="A38" s="9" t="s">
        <v>185</v>
      </c>
      <c r="B38" s="48" t="s">
        <v>138</v>
      </c>
      <c r="C38" s="48" t="s">
        <v>138</v>
      </c>
      <c r="D38" t="s">
        <v>193</v>
      </c>
      <c r="E38" t="s">
        <v>193</v>
      </c>
    </row>
    <row r="39" spans="1:6" x14ac:dyDescent="0.2">
      <c r="A39" s="9" t="s">
        <v>186</v>
      </c>
      <c r="B39" s="48" t="s">
        <v>138</v>
      </c>
      <c r="C39" s="48" t="s">
        <v>138</v>
      </c>
      <c r="D39" t="s">
        <v>193</v>
      </c>
      <c r="E39" t="s">
        <v>193</v>
      </c>
    </row>
    <row r="40" spans="1:6" x14ac:dyDescent="0.2">
      <c r="A40" s="9" t="s">
        <v>187</v>
      </c>
      <c r="B40" s="49" t="s">
        <v>137</v>
      </c>
      <c r="C40" s="49" t="s">
        <v>137</v>
      </c>
      <c r="D40" t="s">
        <v>193</v>
      </c>
      <c r="E40" t="s">
        <v>193</v>
      </c>
      <c r="F40" t="s">
        <v>193</v>
      </c>
    </row>
    <row r="41" spans="1:6" x14ac:dyDescent="0.2">
      <c r="A41" s="9" t="s">
        <v>188</v>
      </c>
      <c r="B41" s="49" t="s">
        <v>137</v>
      </c>
      <c r="C41" s="49" t="s">
        <v>137</v>
      </c>
      <c r="D41" t="s">
        <v>193</v>
      </c>
      <c r="E41" t="s">
        <v>193</v>
      </c>
      <c r="F41" t="s">
        <v>193</v>
      </c>
    </row>
    <row r="42" spans="1:6" x14ac:dyDescent="0.2">
      <c r="A42" s="9" t="s">
        <v>189</v>
      </c>
      <c r="B42" s="46" t="s">
        <v>112</v>
      </c>
      <c r="C42" s="49" t="s">
        <v>137</v>
      </c>
      <c r="D42" t="s">
        <v>102</v>
      </c>
      <c r="E42" t="s">
        <v>102</v>
      </c>
      <c r="F42" t="s">
        <v>102</v>
      </c>
    </row>
    <row r="43" spans="1:6" x14ac:dyDescent="0.2">
      <c r="A43" s="9" t="s">
        <v>190</v>
      </c>
      <c r="B43" s="46" t="s">
        <v>112</v>
      </c>
      <c r="C43" s="46" t="s">
        <v>112</v>
      </c>
      <c r="D43" t="s">
        <v>193</v>
      </c>
      <c r="E43" t="s">
        <v>193</v>
      </c>
      <c r="F43" t="s">
        <v>193</v>
      </c>
    </row>
    <row r="45" spans="1:6" x14ac:dyDescent="0.2">
      <c r="D45" t="s">
        <v>195</v>
      </c>
      <c r="E45" t="s">
        <v>197</v>
      </c>
      <c r="F45" s="51">
        <v>42309</v>
      </c>
    </row>
    <row r="47" spans="1:6" x14ac:dyDescent="0.2">
      <c r="D47" s="50">
        <v>0.72</v>
      </c>
      <c r="E47" s="50">
        <v>0.8</v>
      </c>
      <c r="F47" s="50">
        <v>0.73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compilation</vt:lpstr>
      <vt:lpstr>Feuil3</vt:lpstr>
    </vt:vector>
  </TitlesOfParts>
  <Company>TxCell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-</dc:creator>
  <cp:lastModifiedBy>Herve Groux</cp:lastModifiedBy>
  <dcterms:created xsi:type="dcterms:W3CDTF">2015-12-18T09:06:46Z</dcterms:created>
  <dcterms:modified xsi:type="dcterms:W3CDTF">2015-12-30T13:59:35Z</dcterms:modified>
</cp:coreProperties>
</file>